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120" windowHeight="10290" activeTab="0"/>
  </bookViews>
  <sheets>
    <sheet name="Seznam závodníků" sheetId="1" r:id="rId1"/>
    <sheet name="60př" sheetId="2" r:id="rId2"/>
    <sheet name="60m" sheetId="3" r:id="rId3"/>
    <sheet name="200m" sheetId="4" r:id="rId4"/>
    <sheet name="300m" sheetId="5" r:id="rId5"/>
    <sheet name="400m" sheetId="6" r:id="rId6"/>
    <sheet name="míček" sheetId="7" r:id="rId7"/>
    <sheet name="dálka" sheetId="8" r:id="rId8"/>
  </sheets>
  <definedNames>
    <definedName name="_xlnm.Print_Titles" localSheetId="0">'Seznam závodníků'!$1:$1</definedName>
    <definedName name="_xlnm.Print_Area" localSheetId="3">'200m'!$A$1:$E$27</definedName>
    <definedName name="_xlnm.Print_Area" localSheetId="4">'300m'!$A$1:$E$49</definedName>
    <definedName name="_xlnm.Print_Area" localSheetId="5">'400m'!$A$2:$E$60</definedName>
    <definedName name="_xlnm.Print_Area" localSheetId="2">'60m'!$A$2:$E$19</definedName>
    <definedName name="_xlnm.Print_Area" localSheetId="1">'60př'!$A$63:$E$96</definedName>
    <definedName name="_xlnm.Print_Area" localSheetId="7">'dálka'!$A$97:$E$108</definedName>
    <definedName name="_xlnm.Print_Area" localSheetId="6">'míček'!$A$33:$E$60</definedName>
    <definedName name="_xlnm.Print_Area" localSheetId="0">'Seznam závodníků'!$B$1:$N$136</definedName>
  </definedNames>
  <calcPr fullCalcOnLoad="1"/>
</workbook>
</file>

<file path=xl/sharedStrings.xml><?xml version="1.0" encoding="utf-8"?>
<sst xmlns="http://schemas.openxmlformats.org/spreadsheetml/2006/main" count="515" uniqueCount="180">
  <si>
    <t>startovní číslo</t>
  </si>
  <si>
    <t>jméno</t>
  </si>
  <si>
    <t>ročník</t>
  </si>
  <si>
    <t>kategorie</t>
  </si>
  <si>
    <t>60př</t>
  </si>
  <si>
    <t>60m</t>
  </si>
  <si>
    <t>200m</t>
  </si>
  <si>
    <t>300m</t>
  </si>
  <si>
    <t>400m</t>
  </si>
  <si>
    <t>míček</t>
  </si>
  <si>
    <t>dálka</t>
  </si>
  <si>
    <t>výkon</t>
  </si>
  <si>
    <t>pořadí v kategorii</t>
  </si>
  <si>
    <t>D1</t>
  </si>
  <si>
    <t>D2</t>
  </si>
  <si>
    <t>D3</t>
  </si>
  <si>
    <t>CH1</t>
  </si>
  <si>
    <t>CH2</t>
  </si>
  <si>
    <t>CH3</t>
  </si>
  <si>
    <t>řádek posl v kat</t>
  </si>
  <si>
    <t>počet v kategorii</t>
  </si>
  <si>
    <t>řádek start</t>
  </si>
  <si>
    <t>součet</t>
  </si>
  <si>
    <t>oddíl</t>
  </si>
  <si>
    <t>Páník Marek</t>
  </si>
  <si>
    <t>AK ŠKODA Plzeň</t>
  </si>
  <si>
    <t>Pokorný Michal</t>
  </si>
  <si>
    <t>Kořenek Jonáš</t>
  </si>
  <si>
    <t>Široký Jeroným</t>
  </si>
  <si>
    <t>Aztaloš Denis</t>
  </si>
  <si>
    <t>Vodička Daniel</t>
  </si>
  <si>
    <t>Sokol Petřín</t>
  </si>
  <si>
    <t>Mošna Hynek</t>
  </si>
  <si>
    <t>Mádr Jan</t>
  </si>
  <si>
    <t>Opava Milan</t>
  </si>
  <si>
    <t>ATLETCLUB Nýřany</t>
  </si>
  <si>
    <t>Fišer Dominik</t>
  </si>
  <si>
    <t>DDM Stod</t>
  </si>
  <si>
    <t>Ostrovský Filip</t>
  </si>
  <si>
    <t>Gebel Jan</t>
  </si>
  <si>
    <t>Andrle Radek</t>
  </si>
  <si>
    <t>TJ Baník Stříbro</t>
  </si>
  <si>
    <t>Vyšín Marek</t>
  </si>
  <si>
    <t>Davidík Jakub</t>
  </si>
  <si>
    <t>Leško Martin</t>
  </si>
  <si>
    <t>ŠAK Přeštice</t>
  </si>
  <si>
    <t>Štych Jan</t>
  </si>
  <si>
    <t>Brunát Václav</t>
  </si>
  <si>
    <t>Štengl Jan</t>
  </si>
  <si>
    <t>Maňour Tomáš</t>
  </si>
  <si>
    <t>ZŠ Přeštice</t>
  </si>
  <si>
    <t>Pospíšilová Andrea</t>
  </si>
  <si>
    <t>Třísková Amálie</t>
  </si>
  <si>
    <t>Racková Lucie</t>
  </si>
  <si>
    <t>Sýkorová Kateřina</t>
  </si>
  <si>
    <t>Suchá Linda</t>
  </si>
  <si>
    <t>Adlerová Lucie</t>
  </si>
  <si>
    <t>Pelešková Magdalena</t>
  </si>
  <si>
    <t>Matoušková Tereza</t>
  </si>
  <si>
    <t>Junková Karolína</t>
  </si>
  <si>
    <t>Mužíková Klára</t>
  </si>
  <si>
    <t>BAS Babylon</t>
  </si>
  <si>
    <t>Harvilová Aneta</t>
  </si>
  <si>
    <t>Harvilová Dominika</t>
  </si>
  <si>
    <t>Nedbalová Kateřina</t>
  </si>
  <si>
    <t>Krajčíková Lucie</t>
  </si>
  <si>
    <t>Mrázová Nella</t>
  </si>
  <si>
    <t>Mrázová Sára</t>
  </si>
  <si>
    <t>Virtová Veronika</t>
  </si>
  <si>
    <t>Ibehejová Julie</t>
  </si>
  <si>
    <t>Konradyová Nikola</t>
  </si>
  <si>
    <t>Boltíková Eva</t>
  </si>
  <si>
    <t>Dedková Lucie</t>
  </si>
  <si>
    <t>Matúšová Kateřina</t>
  </si>
  <si>
    <t>Hrazdilová Kateřina</t>
  </si>
  <si>
    <t>Krištofovičová Alexandra</t>
  </si>
  <si>
    <t>Bočanová Hana</t>
  </si>
  <si>
    <t>TJ Sokol Šťáhlavy</t>
  </si>
  <si>
    <t>Kindlová Marcela</t>
  </si>
  <si>
    <t>Krsová Vanda</t>
  </si>
  <si>
    <t>Píchalová Barbara</t>
  </si>
  <si>
    <t>Wiesnerová Lucie</t>
  </si>
  <si>
    <t>Dobrá Veronika</t>
  </si>
  <si>
    <t>Křenková Karolína</t>
  </si>
  <si>
    <t>Křenková Kateřina</t>
  </si>
  <si>
    <t>Voráčková Terezie</t>
  </si>
  <si>
    <t>Kamenová  Martina</t>
  </si>
  <si>
    <t xml:space="preserve"> 6.05.2002</t>
  </si>
  <si>
    <t>Vacíková  Lucie</t>
  </si>
  <si>
    <t>Páník Tomáš</t>
  </si>
  <si>
    <t>Míka Ondřej</t>
  </si>
  <si>
    <t>Raitmayer Vítek</t>
  </si>
  <si>
    <t>Mencl Vojtěch</t>
  </si>
  <si>
    <t>Čeliš Marek</t>
  </si>
  <si>
    <t>Baxa Kryštof</t>
  </si>
  <si>
    <t>Weber Adam</t>
  </si>
  <si>
    <t>Bednář Jakub</t>
  </si>
  <si>
    <t>Paruch Ondřej</t>
  </si>
  <si>
    <t>Oravec Ondřej</t>
  </si>
  <si>
    <t>Petřín Plzeň</t>
  </si>
  <si>
    <t>Gebel Antonín</t>
  </si>
  <si>
    <t>Habla Matěj</t>
  </si>
  <si>
    <t>Buben Lukáš</t>
  </si>
  <si>
    <t>Bača David</t>
  </si>
  <si>
    <t>Krejčí Matyáš</t>
  </si>
  <si>
    <t>Matúš Marek</t>
  </si>
  <si>
    <t>Škopek Václav</t>
  </si>
  <si>
    <t>Vávra Jiří</t>
  </si>
  <si>
    <t>Sedláček Petr</t>
  </si>
  <si>
    <t>Holý Kryštof</t>
  </si>
  <si>
    <t>Kasal Michal</t>
  </si>
  <si>
    <t xml:space="preserve">  8.  1.2004</t>
  </si>
  <si>
    <t>Broch Kuba</t>
  </si>
  <si>
    <t>Bočan Petr</t>
  </si>
  <si>
    <t xml:space="preserve"> 18. 7.2004</t>
  </si>
  <si>
    <t>Duchek Michal</t>
  </si>
  <si>
    <t>Pergler Jan</t>
  </si>
  <si>
    <t>Šilingr Radek</t>
  </si>
  <si>
    <t xml:space="preserve">  12.8.2003</t>
  </si>
  <si>
    <t>Polívka Miroslav</t>
  </si>
  <si>
    <t>Roháč Jan</t>
  </si>
  <si>
    <t>Kulla Matyáš</t>
  </si>
  <si>
    <t>Cibík Radim</t>
  </si>
  <si>
    <t>Štěrba Vojtěch</t>
  </si>
  <si>
    <t>Wohlmut Filip</t>
  </si>
  <si>
    <t>Mašek Martin</t>
  </si>
  <si>
    <t>Ježek Daniel</t>
  </si>
  <si>
    <t>Mašek Vojtěch</t>
  </si>
  <si>
    <t>Jurečka Hynek</t>
  </si>
  <si>
    <t>Široká Ludmila</t>
  </si>
  <si>
    <t>Davídová Markéta</t>
  </si>
  <si>
    <t>Piknerová Zuzana</t>
  </si>
  <si>
    <t>Rybárová Justýna</t>
  </si>
  <si>
    <t>Hejnová Barbora</t>
  </si>
  <si>
    <t>Šobrová Anna</t>
  </si>
  <si>
    <t>Fišerová Tereza</t>
  </si>
  <si>
    <t>Švábová Adéla</t>
  </si>
  <si>
    <t>Kalčíková Veronika</t>
  </si>
  <si>
    <t>Suchánková Eva</t>
  </si>
  <si>
    <t>Burianová Kateřina</t>
  </si>
  <si>
    <t>Romová Ella</t>
  </si>
  <si>
    <t>Šůsová Kateřina</t>
  </si>
  <si>
    <t>Lejnarová Alena</t>
  </si>
  <si>
    <t>Vojtíšek Jáchym</t>
  </si>
  <si>
    <t>Skala Kryštof</t>
  </si>
  <si>
    <t>Šplíchal Jan</t>
  </si>
  <si>
    <t>Němčák David</t>
  </si>
  <si>
    <t>Votýpka Jan</t>
  </si>
  <si>
    <t>Soukup Martin</t>
  </si>
  <si>
    <t>Tafat Adam</t>
  </si>
  <si>
    <t>Cibulka Dominik</t>
  </si>
  <si>
    <t>Strejc Michal</t>
  </si>
  <si>
    <t>Pergler Michal</t>
  </si>
  <si>
    <t>Hranáč Jan</t>
  </si>
  <si>
    <t>Pilný Roman</t>
  </si>
  <si>
    <t>Cink Ladislav</t>
  </si>
  <si>
    <t>Wiesner Jan</t>
  </si>
  <si>
    <t>Salcmanová Kateřina</t>
  </si>
  <si>
    <t>Davídková Lucie</t>
  </si>
  <si>
    <t>Prokopová Kristýna</t>
  </si>
  <si>
    <t>Bémová Adéla</t>
  </si>
  <si>
    <t>Karhanová Michaela</t>
  </si>
  <si>
    <t>Mužíková Kristýna</t>
  </si>
  <si>
    <t>Hrdličková Matylda</t>
  </si>
  <si>
    <t>Blábolová Markéta</t>
  </si>
  <si>
    <t>Pavlová Amálie</t>
  </si>
  <si>
    <t>Benešová Anna</t>
  </si>
  <si>
    <t>Krajčíková Daniela</t>
  </si>
  <si>
    <t>Houška Jan</t>
  </si>
  <si>
    <t xml:space="preserve">  8.8.2005</t>
  </si>
  <si>
    <t xml:space="preserve">  6.7.2005</t>
  </si>
  <si>
    <t>Naxera  Vojtěch</t>
  </si>
  <si>
    <t>Tůma Matěj</t>
  </si>
  <si>
    <t>X</t>
  </si>
  <si>
    <t>Procházka Jan</t>
  </si>
  <si>
    <t>Císařová Natálie</t>
  </si>
  <si>
    <t>x</t>
  </si>
  <si>
    <t>ns</t>
  </si>
  <si>
    <t>DNF</t>
  </si>
  <si>
    <t>pořadí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</si>
</sst>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:ss.00;@"/>
    <numFmt numFmtId="166" formatCode="mm:ss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7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165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1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4" fontId="0" fillId="0" borderId="11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3.140625" style="0" bestFit="1" customWidth="1"/>
    <col min="2" max="2" width="23.421875" style="0" bestFit="1" customWidth="1"/>
    <col min="3" max="3" width="13.140625" style="0" hidden="1" customWidth="1"/>
    <col min="4" max="4" width="19.57421875" style="0" customWidth="1"/>
    <col min="6" max="13" width="7.421875" style="0" customWidth="1"/>
  </cols>
  <sheetData>
    <row r="1" spans="1:14" ht="15">
      <c r="A1" t="s">
        <v>0</v>
      </c>
      <c r="B1" s="2" t="s">
        <v>1</v>
      </c>
      <c r="C1" s="2" t="s">
        <v>2</v>
      </c>
      <c r="D1" s="2" t="s">
        <v>23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22</v>
      </c>
      <c r="N1" s="2" t="s">
        <v>179</v>
      </c>
    </row>
    <row r="2" spans="1:14" ht="15">
      <c r="A2">
        <v>126</v>
      </c>
      <c r="B2" s="2" t="s">
        <v>160</v>
      </c>
      <c r="C2" s="2">
        <v>38414</v>
      </c>
      <c r="D2" s="2" t="s">
        <v>31</v>
      </c>
      <c r="E2" s="2" t="s">
        <v>13</v>
      </c>
      <c r="F2" s="2">
        <f ca="1">IF(ISERROR(MATCH($A2,INDIRECT(F$1&amp;"!B:B"),0)),999,INDEX(INDIRECT(F$1&amp;"!E:E"),MATCH($A2,INDIRECT(F$1&amp;"!B:B"),0)))</f>
        <v>2</v>
      </c>
      <c r="G2" s="2">
        <f ca="1">IF(ISERROR(MATCH($A2,INDIRECT(G$1&amp;"!B:B"),0)),999,INDEX(INDIRECT(G$1&amp;"!E:E"),MATCH($A2,INDIRECT(G$1&amp;"!B:B"),0)))</f>
        <v>1</v>
      </c>
      <c r="H2" s="2">
        <f ca="1">IF(OR(AND(OR($E2="D1",$E2="CH1"),H$1="200m"),AND(OR($E2="D2",$E2="CH2"),H$1="300m"),AND(OR($E2="D3",$E2="CH3"),H$1="400m")),IF(ISERROR(MATCH($A2,INDIRECT(H$1&amp;"!B:B"),0)),999,INDEX(INDIRECT(H$1&amp;"!E:E"),MATCH($A2,INDIRECT(H$1&amp;"!B:B"),0))),"")</f>
        <v>1</v>
      </c>
      <c r="I2" s="2">
        <f ca="1">IF(OR(AND(OR($E2="D1",$E2="CH1"),I$1="200m"),AND(OR($E2="D2",$E2="CH2"),I$1="300m"),AND(OR($E2="D3",$E2="CH3"),I$1="400m")),IF(ISERROR(MATCH($A2,INDIRECT(I$1&amp;"!B:B"),0)),999,INDEX(INDIRECT(I$1&amp;"!E:E"),MATCH($A2,INDIRECT(I$1&amp;"!B:B"),0))),"")</f>
      </c>
      <c r="J2" s="2">
        <f ca="1">IF(OR(AND(OR($E2="D1",$E2="CH1"),J$1="200m"),AND(OR($E2="D2",$E2="CH2"),J$1="300m"),AND(OR($E2="D3",$E2="CH3"),J$1="400m")),IF(ISERROR(MATCH($A2,INDIRECT(J$1&amp;"!B:B"),0)),999,INDEX(INDIRECT(J$1&amp;"!E:E"),MATCH($A2,INDIRECT(J$1&amp;"!B:B"),0))),"")</f>
      </c>
      <c r="K2" s="2">
        <f ca="1">IF(ISERROR(MATCH($A2,INDIRECT(K$1&amp;"!B:B"),0)),999,INDEX(INDIRECT(K$1&amp;"!E:E"),MATCH($A2,INDIRECT(K$1&amp;"!B:B"),0)))</f>
        <v>4</v>
      </c>
      <c r="L2" s="2">
        <f ca="1">IF(ISERROR(MATCH($A2,INDIRECT(L$1&amp;"!B:B"),0)),999,INDEX(INDIRECT(L$1&amp;"!E:E"),MATCH($A2,INDIRECT(L$1&amp;"!B:B"),0)))</f>
        <v>1</v>
      </c>
      <c r="M2" s="2">
        <f>SUM(F2:L2)</f>
        <v>9</v>
      </c>
      <c r="N2" s="2">
        <v>1</v>
      </c>
    </row>
    <row r="3" spans="1:14" ht="15">
      <c r="A3">
        <v>123</v>
      </c>
      <c r="B3" s="2" t="s">
        <v>157</v>
      </c>
      <c r="C3" s="2">
        <v>38433</v>
      </c>
      <c r="D3" s="2" t="s">
        <v>25</v>
      </c>
      <c r="E3" s="2" t="s">
        <v>13</v>
      </c>
      <c r="F3" s="2">
        <f ca="1">IF(ISERROR(MATCH($A3,INDIRECT(F$1&amp;"!B:B"),0)),999,INDEX(INDIRECT(F$1&amp;"!E:E"),MATCH($A3,INDIRECT(F$1&amp;"!B:B"),0)))</f>
        <v>1</v>
      </c>
      <c r="G3" s="2">
        <f ca="1">IF(ISERROR(MATCH($A3,INDIRECT(G$1&amp;"!B:B"),0)),999,INDEX(INDIRECT(G$1&amp;"!E:E"),MATCH($A3,INDIRECT(G$1&amp;"!B:B"),0)))</f>
        <v>2</v>
      </c>
      <c r="H3" s="2">
        <f ca="1">IF(OR(AND(OR($E3="D1",$E3="CH1"),H$1="200m"),AND(OR($E3="D2",$E3="CH2"),H$1="300m"),AND(OR($E3="D3",$E3="CH3"),H$1="400m")),IF(ISERROR(MATCH($A3,INDIRECT(H$1&amp;"!B:B"),0)),999,INDEX(INDIRECT(H$1&amp;"!E:E"),MATCH($A3,INDIRECT(H$1&amp;"!B:B"),0))),"")</f>
        <v>3</v>
      </c>
      <c r="I3" s="2">
        <f ca="1">IF(OR(AND(OR($E3="D1",$E3="CH1"),I$1="200m"),AND(OR($E3="D2",$E3="CH2"),I$1="300m"),AND(OR($E3="D3",$E3="CH3"),I$1="400m")),IF(ISERROR(MATCH($A3,INDIRECT(I$1&amp;"!B:B"),0)),999,INDEX(INDIRECT(I$1&amp;"!E:E"),MATCH($A3,INDIRECT(I$1&amp;"!B:B"),0))),"")</f>
      </c>
      <c r="J3" s="2">
        <f ca="1">IF(OR(AND(OR($E3="D1",$E3="CH1"),J$1="200m"),AND(OR($E3="D2",$E3="CH2"),J$1="300m"),AND(OR($E3="D3",$E3="CH3"),J$1="400m")),IF(ISERROR(MATCH($A3,INDIRECT(J$1&amp;"!B:B"),0)),999,INDEX(INDIRECT(J$1&amp;"!E:E"),MATCH($A3,INDIRECT(J$1&amp;"!B:B"),0))),"")</f>
      </c>
      <c r="K3" s="2">
        <f ca="1">IF(ISERROR(MATCH($A3,INDIRECT(K$1&amp;"!B:B"),0)),999,INDEX(INDIRECT(K$1&amp;"!E:E"),MATCH($A3,INDIRECT(K$1&amp;"!B:B"),0)))</f>
        <v>1</v>
      </c>
      <c r="L3" s="2">
        <f ca="1">IF(ISERROR(MATCH($A3,INDIRECT(L$1&amp;"!B:B"),0)),999,INDEX(INDIRECT(L$1&amp;"!E:E"),MATCH($A3,INDIRECT(L$1&amp;"!B:B"),0)))</f>
        <v>2</v>
      </c>
      <c r="M3" s="2">
        <f>SUM(F3:L3)</f>
        <v>9</v>
      </c>
      <c r="N3" s="2">
        <v>2</v>
      </c>
    </row>
    <row r="4" spans="1:14" ht="15">
      <c r="A4">
        <v>125</v>
      </c>
      <c r="B4" s="2" t="s">
        <v>159</v>
      </c>
      <c r="C4" s="2">
        <v>38469</v>
      </c>
      <c r="D4" s="2" t="s">
        <v>31</v>
      </c>
      <c r="E4" s="2" t="s">
        <v>13</v>
      </c>
      <c r="F4" s="2">
        <f ca="1">IF(ISERROR(MATCH($A4,INDIRECT(F$1&amp;"!B:B"),0)),999,INDEX(INDIRECT(F$1&amp;"!E:E"),MATCH($A4,INDIRECT(F$1&amp;"!B:B"),0)))</f>
        <v>3</v>
      </c>
      <c r="G4" s="2">
        <f ca="1">IF(ISERROR(MATCH($A4,INDIRECT(G$1&amp;"!B:B"),0)),999,INDEX(INDIRECT(G$1&amp;"!E:E"),MATCH($A4,INDIRECT(G$1&amp;"!B:B"),0)))</f>
        <v>3</v>
      </c>
      <c r="H4" s="2">
        <f ca="1">IF(OR(AND(OR($E4="D1",$E4="CH1"),H$1="200m"),AND(OR($E4="D2",$E4="CH2"),H$1="300m"),AND(OR($E4="D3",$E4="CH3"),H$1="400m")),IF(ISERROR(MATCH($A4,INDIRECT(H$1&amp;"!B:B"),0)),999,INDEX(INDIRECT(H$1&amp;"!E:E"),MATCH($A4,INDIRECT(H$1&amp;"!B:B"),0))),"")</f>
        <v>2</v>
      </c>
      <c r="I4" s="2">
        <f ca="1">IF(OR(AND(OR($E4="D1",$E4="CH1"),I$1="200m"),AND(OR($E4="D2",$E4="CH2"),I$1="300m"),AND(OR($E4="D3",$E4="CH3"),I$1="400m")),IF(ISERROR(MATCH($A4,INDIRECT(I$1&amp;"!B:B"),0)),999,INDEX(INDIRECT(I$1&amp;"!E:E"),MATCH($A4,INDIRECT(I$1&amp;"!B:B"),0))),"")</f>
      </c>
      <c r="J4" s="2">
        <f ca="1">IF(OR(AND(OR($E4="D1",$E4="CH1"),J$1="200m"),AND(OR($E4="D2",$E4="CH2"),J$1="300m"),AND(OR($E4="D3",$E4="CH3"),J$1="400m")),IF(ISERROR(MATCH($A4,INDIRECT(J$1&amp;"!B:B"),0)),999,INDEX(INDIRECT(J$1&amp;"!E:E"),MATCH($A4,INDIRECT(J$1&amp;"!B:B"),0))),"")</f>
      </c>
      <c r="K4" s="2">
        <f ca="1">IF(ISERROR(MATCH($A4,INDIRECT(K$1&amp;"!B:B"),0)),999,INDEX(INDIRECT(K$1&amp;"!E:E"),MATCH($A4,INDIRECT(K$1&amp;"!B:B"),0)))</f>
        <v>2</v>
      </c>
      <c r="L4" s="2">
        <f ca="1">IF(ISERROR(MATCH($A4,INDIRECT(L$1&amp;"!B:B"),0)),999,INDEX(INDIRECT(L$1&amp;"!E:E"),MATCH($A4,INDIRECT(L$1&amp;"!B:B"),0)))</f>
        <v>4</v>
      </c>
      <c r="M4" s="2">
        <f>SUM(F4:L4)</f>
        <v>14</v>
      </c>
      <c r="N4" s="2">
        <v>3</v>
      </c>
    </row>
    <row r="5" spans="1:14" ht="15">
      <c r="A5">
        <v>129</v>
      </c>
      <c r="B5" s="2" t="s">
        <v>163</v>
      </c>
      <c r="C5" s="2">
        <v>38527</v>
      </c>
      <c r="D5" s="2" t="s">
        <v>37</v>
      </c>
      <c r="E5" s="2" t="s">
        <v>13</v>
      </c>
      <c r="F5" s="2">
        <f ca="1">IF(ISERROR(MATCH($A5,INDIRECT(F$1&amp;"!B:B"),0)),999,INDEX(INDIRECT(F$1&amp;"!E:E"),MATCH($A5,INDIRECT(F$1&amp;"!B:B"),0)))</f>
        <v>7</v>
      </c>
      <c r="G5" s="2">
        <f ca="1">IF(ISERROR(MATCH($A5,INDIRECT(G$1&amp;"!B:B"),0)),999,INDEX(INDIRECT(G$1&amp;"!E:E"),MATCH($A5,INDIRECT(G$1&amp;"!B:B"),0)))</f>
        <v>5</v>
      </c>
      <c r="H5" s="2">
        <f ca="1">IF(OR(AND(OR($E5="D1",$E5="CH1"),H$1="200m"),AND(OR($E5="D2",$E5="CH2"),H$1="300m"),AND(OR($E5="D3",$E5="CH3"),H$1="400m")),IF(ISERROR(MATCH($A5,INDIRECT(H$1&amp;"!B:B"),0)),999,INDEX(INDIRECT(H$1&amp;"!E:E"),MATCH($A5,INDIRECT(H$1&amp;"!B:B"),0))),"")</f>
        <v>4</v>
      </c>
      <c r="I5" s="2">
        <f ca="1">IF(OR(AND(OR($E5="D1",$E5="CH1"),I$1="200m"),AND(OR($E5="D2",$E5="CH2"),I$1="300m"),AND(OR($E5="D3",$E5="CH3"),I$1="400m")),IF(ISERROR(MATCH($A5,INDIRECT(I$1&amp;"!B:B"),0)),999,INDEX(INDIRECT(I$1&amp;"!E:E"),MATCH($A5,INDIRECT(I$1&amp;"!B:B"),0))),"")</f>
      </c>
      <c r="J5" s="2">
        <f ca="1">IF(OR(AND(OR($E5="D1",$E5="CH1"),J$1="200m"),AND(OR($E5="D2",$E5="CH2"),J$1="300m"),AND(OR($E5="D3",$E5="CH3"),J$1="400m")),IF(ISERROR(MATCH($A5,INDIRECT(J$1&amp;"!B:B"),0)),999,INDEX(INDIRECT(J$1&amp;"!E:E"),MATCH($A5,INDIRECT(J$1&amp;"!B:B"),0))),"")</f>
      </c>
      <c r="K5" s="2">
        <f ca="1">IF(ISERROR(MATCH($A5,INDIRECT(K$1&amp;"!B:B"),0)),999,INDEX(INDIRECT(K$1&amp;"!E:E"),MATCH($A5,INDIRECT(K$1&amp;"!B:B"),0)))</f>
        <v>3</v>
      </c>
      <c r="L5" s="2">
        <f ca="1">IF(ISERROR(MATCH($A5,INDIRECT(L$1&amp;"!B:B"),0)),999,INDEX(INDIRECT(L$1&amp;"!E:E"),MATCH($A5,INDIRECT(L$1&amp;"!B:B"),0)))</f>
        <v>5</v>
      </c>
      <c r="M5" s="2">
        <f>SUM(F5:L5)</f>
        <v>24</v>
      </c>
      <c r="N5" s="2">
        <v>4</v>
      </c>
    </row>
    <row r="6" spans="1:14" ht="15">
      <c r="A6">
        <v>133</v>
      </c>
      <c r="B6" s="2" t="s">
        <v>167</v>
      </c>
      <c r="C6" s="2">
        <v>38602</v>
      </c>
      <c r="D6" s="2" t="s">
        <v>41</v>
      </c>
      <c r="E6" s="2" t="s">
        <v>13</v>
      </c>
      <c r="F6" s="2">
        <f ca="1">IF(ISERROR(MATCH($A6,INDIRECT(F$1&amp;"!B:B"),0)),999,INDEX(INDIRECT(F$1&amp;"!E:E"),MATCH($A6,INDIRECT(F$1&amp;"!B:B"),0)))</f>
        <v>4</v>
      </c>
      <c r="G6" s="2">
        <f ca="1">IF(ISERROR(MATCH($A6,INDIRECT(G$1&amp;"!B:B"),0)),999,INDEX(INDIRECT(G$1&amp;"!E:E"),MATCH($A6,INDIRECT(G$1&amp;"!B:B"),0)))</f>
        <v>4</v>
      </c>
      <c r="H6" s="2">
        <f ca="1">IF(OR(AND(OR($E6="D1",$E6="CH1"),H$1="200m"),AND(OR($E6="D2",$E6="CH2"),H$1="300m"),AND(OR($E6="D3",$E6="CH3"),H$1="400m")),IF(ISERROR(MATCH($A6,INDIRECT(H$1&amp;"!B:B"),0)),999,INDEX(INDIRECT(H$1&amp;"!E:E"),MATCH($A6,INDIRECT(H$1&amp;"!B:B"),0))),"")</f>
        <v>5</v>
      </c>
      <c r="I6" s="2">
        <f ca="1">IF(OR(AND(OR($E6="D1",$E6="CH1"),I$1="200m"),AND(OR($E6="D2",$E6="CH2"),I$1="300m"),AND(OR($E6="D3",$E6="CH3"),I$1="400m")),IF(ISERROR(MATCH($A6,INDIRECT(I$1&amp;"!B:B"),0)),999,INDEX(INDIRECT(I$1&amp;"!E:E"),MATCH($A6,INDIRECT(I$1&amp;"!B:B"),0))),"")</f>
      </c>
      <c r="J6" s="2">
        <f ca="1">IF(OR(AND(OR($E6="D1",$E6="CH1"),J$1="200m"),AND(OR($E6="D2",$E6="CH2"),J$1="300m"),AND(OR($E6="D3",$E6="CH3"),J$1="400m")),IF(ISERROR(MATCH($A6,INDIRECT(J$1&amp;"!B:B"),0)),999,INDEX(INDIRECT(J$1&amp;"!E:E"),MATCH($A6,INDIRECT(J$1&amp;"!B:B"),0))),"")</f>
      </c>
      <c r="K6" s="2">
        <f ca="1">IF(ISERROR(MATCH($A6,INDIRECT(K$1&amp;"!B:B"),0)),999,INDEX(INDIRECT(K$1&amp;"!E:E"),MATCH($A6,INDIRECT(K$1&amp;"!B:B"),0)))</f>
        <v>8</v>
      </c>
      <c r="L6" s="2">
        <f ca="1">IF(ISERROR(MATCH($A6,INDIRECT(L$1&amp;"!B:B"),0)),999,INDEX(INDIRECT(L$1&amp;"!E:E"),MATCH($A6,INDIRECT(L$1&amp;"!B:B"),0)))</f>
        <v>3</v>
      </c>
      <c r="M6" s="2">
        <f>SUM(F6:L6)</f>
        <v>24</v>
      </c>
      <c r="N6" s="2">
        <v>5</v>
      </c>
    </row>
    <row r="7" spans="1:14" ht="15">
      <c r="A7">
        <v>130</v>
      </c>
      <c r="B7" s="2" t="s">
        <v>164</v>
      </c>
      <c r="C7" s="2">
        <v>38584</v>
      </c>
      <c r="D7" s="2" t="s">
        <v>37</v>
      </c>
      <c r="E7" s="2" t="s">
        <v>13</v>
      </c>
      <c r="F7" s="2">
        <f ca="1">IF(ISERROR(MATCH($A7,INDIRECT(F$1&amp;"!B:B"),0)),999,INDEX(INDIRECT(F$1&amp;"!E:E"),MATCH($A7,INDIRECT(F$1&amp;"!B:B"),0)))</f>
        <v>8</v>
      </c>
      <c r="G7" s="2">
        <f ca="1">IF(ISERROR(MATCH($A7,INDIRECT(G$1&amp;"!B:B"),0)),999,INDEX(INDIRECT(G$1&amp;"!E:E"),MATCH($A7,INDIRECT(G$1&amp;"!B:B"),0)))</f>
        <v>6</v>
      </c>
      <c r="H7" s="2">
        <f ca="1">IF(OR(AND(OR($E7="D1",$E7="CH1"),H$1="200m"),AND(OR($E7="D2",$E7="CH2"),H$1="300m"),AND(OR($E7="D3",$E7="CH3"),H$1="400m")),IF(ISERROR(MATCH($A7,INDIRECT(H$1&amp;"!B:B"),0)),999,INDEX(INDIRECT(H$1&amp;"!E:E"),MATCH($A7,INDIRECT(H$1&amp;"!B:B"),0))),"")</f>
        <v>6</v>
      </c>
      <c r="I7" s="2">
        <f ca="1">IF(OR(AND(OR($E7="D1",$E7="CH1"),I$1="200m"),AND(OR($E7="D2",$E7="CH2"),I$1="300m"),AND(OR($E7="D3",$E7="CH3"),I$1="400m")),IF(ISERROR(MATCH($A7,INDIRECT(I$1&amp;"!B:B"),0)),999,INDEX(INDIRECT(I$1&amp;"!E:E"),MATCH($A7,INDIRECT(I$1&amp;"!B:B"),0))),"")</f>
      </c>
      <c r="J7" s="2">
        <f ca="1">IF(OR(AND(OR($E7="D1",$E7="CH1"),J$1="200m"),AND(OR($E7="D2",$E7="CH2"),J$1="300m"),AND(OR($E7="D3",$E7="CH3"),J$1="400m")),IF(ISERROR(MATCH($A7,INDIRECT(J$1&amp;"!B:B"),0)),999,INDEX(INDIRECT(J$1&amp;"!E:E"),MATCH($A7,INDIRECT(J$1&amp;"!B:B"),0))),"")</f>
      </c>
      <c r="K7" s="2">
        <f ca="1">IF(ISERROR(MATCH($A7,INDIRECT(K$1&amp;"!B:B"),0)),999,INDEX(INDIRECT(K$1&amp;"!E:E"),MATCH($A7,INDIRECT(K$1&amp;"!B:B"),0)))</f>
        <v>5</v>
      </c>
      <c r="L7" s="2">
        <f ca="1">IF(ISERROR(MATCH($A7,INDIRECT(L$1&amp;"!B:B"),0)),999,INDEX(INDIRECT(L$1&amp;"!E:E"),MATCH($A7,INDIRECT(L$1&amp;"!B:B"),0)))</f>
        <v>7</v>
      </c>
      <c r="M7" s="2">
        <f>SUM(F7:L7)</f>
        <v>32</v>
      </c>
      <c r="N7" s="2">
        <v>6</v>
      </c>
    </row>
    <row r="8" spans="1:14" ht="15">
      <c r="A8">
        <v>127</v>
      </c>
      <c r="B8" s="2" t="s">
        <v>161</v>
      </c>
      <c r="C8" s="2">
        <v>38356</v>
      </c>
      <c r="D8" s="2" t="s">
        <v>31</v>
      </c>
      <c r="E8" s="2" t="s">
        <v>13</v>
      </c>
      <c r="F8" s="2">
        <f ca="1">IF(ISERROR(MATCH($A8,INDIRECT(F$1&amp;"!B:B"),0)),999,INDEX(INDIRECT(F$1&amp;"!E:E"),MATCH($A8,INDIRECT(F$1&amp;"!B:B"),0)))</f>
        <v>6</v>
      </c>
      <c r="G8" s="2">
        <f ca="1">IF(ISERROR(MATCH($A8,INDIRECT(G$1&amp;"!B:B"),0)),999,INDEX(INDIRECT(G$1&amp;"!E:E"),MATCH($A8,INDIRECT(G$1&amp;"!B:B"),0)))</f>
        <v>8</v>
      </c>
      <c r="H8" s="2">
        <f ca="1">IF(OR(AND(OR($E8="D1",$E8="CH1"),H$1="200m"),AND(OR($E8="D2",$E8="CH2"),H$1="300m"),AND(OR($E8="D3",$E8="CH3"),H$1="400m")),IF(ISERROR(MATCH($A8,INDIRECT(H$1&amp;"!B:B"),0)),999,INDEX(INDIRECT(H$1&amp;"!E:E"),MATCH($A8,INDIRECT(H$1&amp;"!B:B"),0))),"")</f>
        <v>7</v>
      </c>
      <c r="I8" s="2">
        <f ca="1">IF(OR(AND(OR($E8="D1",$E8="CH1"),I$1="200m"),AND(OR($E8="D2",$E8="CH2"),I$1="300m"),AND(OR($E8="D3",$E8="CH3"),I$1="400m")),IF(ISERROR(MATCH($A8,INDIRECT(I$1&amp;"!B:B"),0)),999,INDEX(INDIRECT(I$1&amp;"!E:E"),MATCH($A8,INDIRECT(I$1&amp;"!B:B"),0))),"")</f>
      </c>
      <c r="J8" s="2">
        <f ca="1">IF(OR(AND(OR($E8="D1",$E8="CH1"),J$1="200m"),AND(OR($E8="D2",$E8="CH2"),J$1="300m"),AND(OR($E8="D3",$E8="CH3"),J$1="400m")),IF(ISERROR(MATCH($A8,INDIRECT(J$1&amp;"!B:B"),0)),999,INDEX(INDIRECT(J$1&amp;"!E:E"),MATCH($A8,INDIRECT(J$1&amp;"!B:B"),0))),"")</f>
      </c>
      <c r="K8" s="2">
        <f ca="1">IF(ISERROR(MATCH($A8,INDIRECT(K$1&amp;"!B:B"),0)),999,INDEX(INDIRECT(K$1&amp;"!E:E"),MATCH($A8,INDIRECT(K$1&amp;"!B:B"),0)))</f>
        <v>9</v>
      </c>
      <c r="L8" s="2">
        <f ca="1">IF(ISERROR(MATCH($A8,INDIRECT(L$1&amp;"!B:B"),0)),999,INDEX(INDIRECT(L$1&amp;"!E:E"),MATCH($A8,INDIRECT(L$1&amp;"!B:B"),0)))</f>
        <v>6</v>
      </c>
      <c r="M8" s="2">
        <f>SUM(F8:L8)</f>
        <v>36</v>
      </c>
      <c r="N8" s="2">
        <v>7</v>
      </c>
    </row>
    <row r="9" spans="1:14" ht="15">
      <c r="A9">
        <v>132</v>
      </c>
      <c r="B9" s="2" t="s">
        <v>166</v>
      </c>
      <c r="C9" s="2">
        <v>38462</v>
      </c>
      <c r="D9" s="2" t="s">
        <v>41</v>
      </c>
      <c r="E9" s="2" t="s">
        <v>13</v>
      </c>
      <c r="F9" s="2">
        <f ca="1">IF(ISERROR(MATCH($A9,INDIRECT(F$1&amp;"!B:B"),0)),999,INDEX(INDIRECT(F$1&amp;"!E:E"),MATCH($A9,INDIRECT(F$1&amp;"!B:B"),0)))</f>
        <v>9</v>
      </c>
      <c r="G9" s="2">
        <f ca="1">IF(ISERROR(MATCH($A9,INDIRECT(G$1&amp;"!B:B"),0)),999,INDEX(INDIRECT(G$1&amp;"!E:E"),MATCH($A9,INDIRECT(G$1&amp;"!B:B"),0)))</f>
        <v>10</v>
      </c>
      <c r="H9" s="2">
        <f ca="1">IF(OR(AND(OR($E9="D1",$E9="CH1"),H$1="200m"),AND(OR($E9="D2",$E9="CH2"),H$1="300m"),AND(OR($E9="D3",$E9="CH3"),H$1="400m")),IF(ISERROR(MATCH($A9,INDIRECT(H$1&amp;"!B:B"),0)),999,INDEX(INDIRECT(H$1&amp;"!E:E"),MATCH($A9,INDIRECT(H$1&amp;"!B:B"),0))),"")</f>
        <v>9</v>
      </c>
      <c r="I9" s="2">
        <f ca="1">IF(OR(AND(OR($E9="D1",$E9="CH1"),I$1="200m"),AND(OR($E9="D2",$E9="CH2"),I$1="300m"),AND(OR($E9="D3",$E9="CH3"),I$1="400m")),IF(ISERROR(MATCH($A9,INDIRECT(I$1&amp;"!B:B"),0)),999,INDEX(INDIRECT(I$1&amp;"!E:E"),MATCH($A9,INDIRECT(I$1&amp;"!B:B"),0))),"")</f>
      </c>
      <c r="J9" s="2">
        <f ca="1">IF(OR(AND(OR($E9="D1",$E9="CH1"),J$1="200m"),AND(OR($E9="D2",$E9="CH2"),J$1="300m"),AND(OR($E9="D3",$E9="CH3"),J$1="400m")),IF(ISERROR(MATCH($A9,INDIRECT(J$1&amp;"!B:B"),0)),999,INDEX(INDIRECT(J$1&amp;"!E:E"),MATCH($A9,INDIRECT(J$1&amp;"!B:B"),0))),"")</f>
      </c>
      <c r="K9" s="2">
        <f ca="1">IF(ISERROR(MATCH($A9,INDIRECT(K$1&amp;"!B:B"),0)),999,INDEX(INDIRECT(K$1&amp;"!E:E"),MATCH($A9,INDIRECT(K$1&amp;"!B:B"),0)))</f>
        <v>7</v>
      </c>
      <c r="L9" s="2">
        <f ca="1">IF(ISERROR(MATCH($A9,INDIRECT(L$1&amp;"!B:B"),0)),999,INDEX(INDIRECT(L$1&amp;"!E:E"),MATCH($A9,INDIRECT(L$1&amp;"!B:B"),0)))</f>
        <v>9</v>
      </c>
      <c r="M9" s="2">
        <f>SUM(F9:L9)</f>
        <v>44</v>
      </c>
      <c r="N9" s="2">
        <v>8</v>
      </c>
    </row>
    <row r="10" spans="1:14" ht="15">
      <c r="A10">
        <v>128</v>
      </c>
      <c r="B10" s="2" t="s">
        <v>162</v>
      </c>
      <c r="C10" s="2">
        <v>38828</v>
      </c>
      <c r="D10" s="2" t="s">
        <v>61</v>
      </c>
      <c r="E10" s="2" t="s">
        <v>13</v>
      </c>
      <c r="F10" s="2">
        <f ca="1">IF(ISERROR(MATCH($A10,INDIRECT(F$1&amp;"!B:B"),0)),999,INDEX(INDIRECT(F$1&amp;"!E:E"),MATCH($A10,INDIRECT(F$1&amp;"!B:B"),0)))</f>
        <v>11</v>
      </c>
      <c r="G10" s="2">
        <f ca="1">IF(ISERROR(MATCH($A10,INDIRECT(G$1&amp;"!B:B"),0)),999,INDEX(INDIRECT(G$1&amp;"!E:E"),MATCH($A10,INDIRECT(G$1&amp;"!B:B"),0)))</f>
        <v>9</v>
      </c>
      <c r="H10" s="2">
        <f ca="1">IF(OR(AND(OR($E10="D1",$E10="CH1"),H$1="200m"),AND(OR($E10="D2",$E10="CH2"),H$1="300m"),AND(OR($E10="D3",$E10="CH3"),H$1="400m")),IF(ISERROR(MATCH($A10,INDIRECT(H$1&amp;"!B:B"),0)),999,INDEX(INDIRECT(H$1&amp;"!E:E"),MATCH($A10,INDIRECT(H$1&amp;"!B:B"),0))),"")</f>
        <v>8</v>
      </c>
      <c r="I10" s="2">
        <f ca="1">IF(OR(AND(OR($E10="D1",$E10="CH1"),I$1="200m"),AND(OR($E10="D2",$E10="CH2"),I$1="300m"),AND(OR($E10="D3",$E10="CH3"),I$1="400m")),IF(ISERROR(MATCH($A10,INDIRECT(I$1&amp;"!B:B"),0)),999,INDEX(INDIRECT(I$1&amp;"!E:E"),MATCH($A10,INDIRECT(I$1&amp;"!B:B"),0))),"")</f>
      </c>
      <c r="J10" s="2">
        <f ca="1">IF(OR(AND(OR($E10="D1",$E10="CH1"),J$1="200m"),AND(OR($E10="D2",$E10="CH2"),J$1="300m"),AND(OR($E10="D3",$E10="CH3"),J$1="400m")),IF(ISERROR(MATCH($A10,INDIRECT(J$1&amp;"!B:B"),0)),999,INDEX(INDIRECT(J$1&amp;"!E:E"),MATCH($A10,INDIRECT(J$1&amp;"!B:B"),0))),"")</f>
      </c>
      <c r="K10" s="2">
        <f ca="1">IF(ISERROR(MATCH($A10,INDIRECT(K$1&amp;"!B:B"),0)),999,INDEX(INDIRECT(K$1&amp;"!E:E"),MATCH($A10,INDIRECT(K$1&amp;"!B:B"),0)))</f>
        <v>11</v>
      </c>
      <c r="L10" s="2">
        <f ca="1">IF(ISERROR(MATCH($A10,INDIRECT(L$1&amp;"!B:B"),0)),999,INDEX(INDIRECT(L$1&amp;"!E:E"),MATCH($A10,INDIRECT(L$1&amp;"!B:B"),0)))</f>
        <v>8</v>
      </c>
      <c r="M10" s="2">
        <f>SUM(F10:L10)</f>
        <v>47</v>
      </c>
      <c r="N10" s="2">
        <v>9</v>
      </c>
    </row>
    <row r="11" spans="1:14" ht="15">
      <c r="A11">
        <v>124</v>
      </c>
      <c r="B11" s="2" t="s">
        <v>158</v>
      </c>
      <c r="C11" s="2">
        <v>39078</v>
      </c>
      <c r="D11" s="2" t="s">
        <v>25</v>
      </c>
      <c r="E11" s="2" t="s">
        <v>13</v>
      </c>
      <c r="F11" s="2">
        <f ca="1">IF(ISERROR(MATCH($A11,INDIRECT(F$1&amp;"!B:B"),0)),999,INDEX(INDIRECT(F$1&amp;"!E:E"),MATCH($A11,INDIRECT(F$1&amp;"!B:B"),0)))</f>
        <v>10</v>
      </c>
      <c r="G11" s="2">
        <f ca="1">IF(ISERROR(MATCH($A11,INDIRECT(G$1&amp;"!B:B"),0)),999,INDEX(INDIRECT(G$1&amp;"!E:E"),MATCH($A11,INDIRECT(G$1&amp;"!B:B"),0)))</f>
        <v>11</v>
      </c>
      <c r="H11" s="2">
        <f ca="1">IF(OR(AND(OR($E11="D1",$E11="CH1"),H$1="200m"),AND(OR($E11="D2",$E11="CH2"),H$1="300m"),AND(OR($E11="D3",$E11="CH3"),H$1="400m")),IF(ISERROR(MATCH($A11,INDIRECT(H$1&amp;"!B:B"),0)),999,INDEX(INDIRECT(H$1&amp;"!E:E"),MATCH($A11,INDIRECT(H$1&amp;"!B:B"),0))),"")</f>
        <v>10</v>
      </c>
      <c r="I11" s="2">
        <f ca="1">IF(OR(AND(OR($E11="D1",$E11="CH1"),I$1="200m"),AND(OR($E11="D2",$E11="CH2"),I$1="300m"),AND(OR($E11="D3",$E11="CH3"),I$1="400m")),IF(ISERROR(MATCH($A11,INDIRECT(I$1&amp;"!B:B"),0)),999,INDEX(INDIRECT(I$1&amp;"!E:E"),MATCH($A11,INDIRECT(I$1&amp;"!B:B"),0))),"")</f>
      </c>
      <c r="J11" s="2">
        <f ca="1">IF(OR(AND(OR($E11="D1",$E11="CH1"),J$1="200m"),AND(OR($E11="D2",$E11="CH2"),J$1="300m"),AND(OR($E11="D3",$E11="CH3"),J$1="400m")),IF(ISERROR(MATCH($A11,INDIRECT(J$1&amp;"!B:B"),0)),999,INDEX(INDIRECT(J$1&amp;"!E:E"),MATCH($A11,INDIRECT(J$1&amp;"!B:B"),0))),"")</f>
      </c>
      <c r="K11" s="2">
        <f ca="1">IF(ISERROR(MATCH($A11,INDIRECT(K$1&amp;"!B:B"),0)),999,INDEX(INDIRECT(K$1&amp;"!E:E"),MATCH($A11,INDIRECT(K$1&amp;"!B:B"),0)))</f>
        <v>10</v>
      </c>
      <c r="L11" s="2">
        <f ca="1">IF(ISERROR(MATCH($A11,INDIRECT(L$1&amp;"!B:B"),0)),999,INDEX(INDIRECT(L$1&amp;"!E:E"),MATCH($A11,INDIRECT(L$1&amp;"!B:B"),0)))</f>
        <v>10</v>
      </c>
      <c r="M11" s="2">
        <f>SUM(F11:L11)</f>
        <v>51</v>
      </c>
      <c r="N11" s="2">
        <v>10</v>
      </c>
    </row>
    <row r="12" spans="1:14" ht="15">
      <c r="A12">
        <v>131</v>
      </c>
      <c r="B12" s="2" t="s">
        <v>165</v>
      </c>
      <c r="C12" s="2">
        <v>38555</v>
      </c>
      <c r="D12" s="2" t="s">
        <v>41</v>
      </c>
      <c r="E12" s="2" t="s">
        <v>13</v>
      </c>
      <c r="F12" s="2">
        <f ca="1">IF(ISERROR(MATCH($A12,INDIRECT(F$1&amp;"!B:B"),0)),999,INDEX(INDIRECT(F$1&amp;"!E:E"),MATCH($A12,INDIRECT(F$1&amp;"!B:B"),0)))</f>
        <v>5</v>
      </c>
      <c r="G12" s="2">
        <f ca="1">IF(ISERROR(MATCH($A12,INDIRECT(G$1&amp;"!B:B"),0)),999,INDEX(INDIRECT(G$1&amp;"!E:E"),MATCH($A12,INDIRECT(G$1&amp;"!B:B"),0)))</f>
        <v>6</v>
      </c>
      <c r="H12" s="2" t="e">
        <f ca="1">IF(OR(AND(OR($E12="D1",$E12="CH1"),H$1="200m"),AND(OR($E12="D2",$E12="CH2"),H$1="300m"),AND(OR($E12="D3",$E12="CH3"),H$1="400m")),IF(ISERROR(MATCH($A12,INDIRECT(H$1&amp;"!B:B"),0)),999,INDEX(INDIRECT(H$1&amp;"!E:E"),MATCH($A12,INDIRECT(H$1&amp;"!B:B"),0))),"")</f>
        <v>#VALUE!</v>
      </c>
      <c r="I12" s="2">
        <f ca="1">IF(OR(AND(OR($E12="D1",$E12="CH1"),I$1="200m"),AND(OR($E12="D2",$E12="CH2"),I$1="300m"),AND(OR($E12="D3",$E12="CH3"),I$1="400m")),IF(ISERROR(MATCH($A12,INDIRECT(I$1&amp;"!B:B"),0)),999,INDEX(INDIRECT(I$1&amp;"!E:E"),MATCH($A12,INDIRECT(I$1&amp;"!B:B"),0))),"")</f>
      </c>
      <c r="J12" s="2">
        <f ca="1">IF(OR(AND(OR($E12="D1",$E12="CH1"),J$1="200m"),AND(OR($E12="D2",$E12="CH2"),J$1="300m"),AND(OR($E12="D3",$E12="CH3"),J$1="400m")),IF(ISERROR(MATCH($A12,INDIRECT(J$1&amp;"!B:B"),0)),999,INDEX(INDIRECT(J$1&amp;"!E:E"),MATCH($A12,INDIRECT(J$1&amp;"!B:B"),0))),"")</f>
      </c>
      <c r="K12" s="2">
        <f ca="1">IF(ISERROR(MATCH($A12,INDIRECT(K$1&amp;"!B:B"),0)),999,INDEX(INDIRECT(K$1&amp;"!E:E"),MATCH($A12,INDIRECT(K$1&amp;"!B:B"),0)))</f>
        <v>6</v>
      </c>
      <c r="L12" s="2">
        <f ca="1">IF(ISERROR(MATCH($A12,INDIRECT(L$1&amp;"!B:B"),0)),999,INDEX(INDIRECT(L$1&amp;"!E:E"),MATCH($A12,INDIRECT(L$1&amp;"!B:B"),0)))</f>
        <v>11</v>
      </c>
      <c r="M12" s="2" t="e">
        <f>SUM(F12:L12)</f>
        <v>#VALUE!</v>
      </c>
      <c r="N12" s="2"/>
    </row>
    <row r="13" spans="1:14" ht="15">
      <c r="A13">
        <v>96</v>
      </c>
      <c r="B13" s="2" t="s">
        <v>131</v>
      </c>
      <c r="C13" s="15">
        <v>37850</v>
      </c>
      <c r="D13" s="2" t="s">
        <v>31</v>
      </c>
      <c r="E13" s="2" t="s">
        <v>14</v>
      </c>
      <c r="F13" s="2">
        <f ca="1">IF(ISERROR(MATCH($A13,INDIRECT(F$1&amp;"!B:B"),0)),999,INDEX(INDIRECT(F$1&amp;"!E:E"),MATCH($A13,INDIRECT(F$1&amp;"!B:B"),0)))</f>
        <v>2</v>
      </c>
      <c r="G13" s="2">
        <f ca="1">IF(ISERROR(MATCH($A13,INDIRECT(G$1&amp;"!B:B"),0)),999,INDEX(INDIRECT(G$1&amp;"!E:E"),MATCH($A13,INDIRECT(G$1&amp;"!B:B"),0)))</f>
        <v>3</v>
      </c>
      <c r="H13" s="2">
        <f ca="1">IF(OR(AND(OR($E13="D1",$E13="CH1"),H$1="200m"),AND(OR($E13="D2",$E13="CH2"),H$1="300m"),AND(OR($E13="D3",$E13="CH3"),H$1="400m")),IF(ISERROR(MATCH($A13,INDIRECT(H$1&amp;"!B:B"),0)),999,INDEX(INDIRECT(H$1&amp;"!E:E"),MATCH($A13,INDIRECT(H$1&amp;"!B:B"),0))),"")</f>
      </c>
      <c r="I13" s="2">
        <f ca="1">IF(OR(AND(OR($E13="D1",$E13="CH1"),I$1="200m"),AND(OR($E13="D2",$E13="CH2"),I$1="300m"),AND(OR($E13="D3",$E13="CH3"),I$1="400m")),IF(ISERROR(MATCH($A13,INDIRECT(I$1&amp;"!B:B"),0)),999,INDEX(INDIRECT(I$1&amp;"!E:E"),MATCH($A13,INDIRECT(I$1&amp;"!B:B"),0))),"")</f>
        <v>2</v>
      </c>
      <c r="J13" s="2">
        <f ca="1">IF(OR(AND(OR($E13="D1",$E13="CH1"),J$1="200m"),AND(OR($E13="D2",$E13="CH2"),J$1="300m"),AND(OR($E13="D3",$E13="CH3"),J$1="400m")),IF(ISERROR(MATCH($A13,INDIRECT(J$1&amp;"!B:B"),0)),999,INDEX(INDIRECT(J$1&amp;"!E:E"),MATCH($A13,INDIRECT(J$1&amp;"!B:B"),0))),"")</f>
      </c>
      <c r="K13" s="2">
        <f ca="1">IF(ISERROR(MATCH($A13,INDIRECT(K$1&amp;"!B:B"),0)),999,INDEX(INDIRECT(K$1&amp;"!E:E"),MATCH($A13,INDIRECT(K$1&amp;"!B:B"),0)))</f>
        <v>1</v>
      </c>
      <c r="L13" s="2">
        <f ca="1">IF(ISERROR(MATCH($A13,INDIRECT(L$1&amp;"!B:B"),0)),999,INDEX(INDIRECT(L$1&amp;"!E:E"),MATCH($A13,INDIRECT(L$1&amp;"!B:B"),0)))</f>
        <v>5</v>
      </c>
      <c r="M13" s="2">
        <f>SUM(F13:L13)</f>
        <v>13</v>
      </c>
      <c r="N13" s="2">
        <v>1</v>
      </c>
    </row>
    <row r="14" spans="1:14" ht="15">
      <c r="A14">
        <v>104</v>
      </c>
      <c r="B14" s="2" t="s">
        <v>139</v>
      </c>
      <c r="C14" s="15">
        <v>37644</v>
      </c>
      <c r="D14" s="2" t="s">
        <v>45</v>
      </c>
      <c r="E14" s="2" t="s">
        <v>14</v>
      </c>
      <c r="F14" s="2">
        <f ca="1">IF(ISERROR(MATCH($A14,INDIRECT(F$1&amp;"!B:B"),0)),999,INDEX(INDIRECT(F$1&amp;"!E:E"),MATCH($A14,INDIRECT(F$1&amp;"!B:B"),0)))</f>
        <v>11</v>
      </c>
      <c r="G14" s="2">
        <f ca="1">IF(ISERROR(MATCH($A14,INDIRECT(G$1&amp;"!B:B"),0)),999,INDEX(INDIRECT(G$1&amp;"!E:E"),MATCH($A14,INDIRECT(G$1&amp;"!B:B"),0)))</f>
        <v>1</v>
      </c>
      <c r="H14" s="2">
        <f ca="1">IF(OR(AND(OR($E14="D1",$E14="CH1"),H$1="200m"),AND(OR($E14="D2",$E14="CH2"),H$1="300m"),AND(OR($E14="D3",$E14="CH3"),H$1="400m")),IF(ISERROR(MATCH($A14,INDIRECT(H$1&amp;"!B:B"),0)),999,INDEX(INDIRECT(H$1&amp;"!E:E"),MATCH($A14,INDIRECT(H$1&amp;"!B:B"),0))),"")</f>
      </c>
      <c r="I14" s="2">
        <f ca="1">IF(OR(AND(OR($E14="D1",$E14="CH1"),I$1="200m"),AND(OR($E14="D2",$E14="CH2"),I$1="300m"),AND(OR($E14="D3",$E14="CH3"),I$1="400m")),IF(ISERROR(MATCH($A14,INDIRECT(I$1&amp;"!B:B"),0)),999,INDEX(INDIRECT(I$1&amp;"!E:E"),MATCH($A14,INDIRECT(I$1&amp;"!B:B"),0))),"")</f>
        <v>1</v>
      </c>
      <c r="J14" s="2">
        <f ca="1">IF(OR(AND(OR($E14="D1",$E14="CH1"),J$1="200m"),AND(OR($E14="D2",$E14="CH2"),J$1="300m"),AND(OR($E14="D3",$E14="CH3"),J$1="400m")),IF(ISERROR(MATCH($A14,INDIRECT(J$1&amp;"!B:B"),0)),999,INDEX(INDIRECT(J$1&amp;"!E:E"),MATCH($A14,INDIRECT(J$1&amp;"!B:B"),0))),"")</f>
      </c>
      <c r="K14" s="2">
        <f ca="1">IF(ISERROR(MATCH($A14,INDIRECT(K$1&amp;"!B:B"),0)),999,INDEX(INDIRECT(K$1&amp;"!E:E"),MATCH($A14,INDIRECT(K$1&amp;"!B:B"),0)))</f>
        <v>2</v>
      </c>
      <c r="L14" s="2">
        <f ca="1">IF(ISERROR(MATCH($A14,INDIRECT(L$1&amp;"!B:B"),0)),999,INDEX(INDIRECT(L$1&amp;"!E:E"),MATCH($A14,INDIRECT(L$1&amp;"!B:B"),0)))</f>
        <v>1</v>
      </c>
      <c r="M14" s="2">
        <f>SUM(F14:L14)</f>
        <v>16</v>
      </c>
      <c r="N14" s="2">
        <v>2</v>
      </c>
    </row>
    <row r="15" spans="1:14" ht="15">
      <c r="A15">
        <v>95</v>
      </c>
      <c r="B15" s="2" t="s">
        <v>130</v>
      </c>
      <c r="C15" s="15">
        <v>38003</v>
      </c>
      <c r="D15" s="2" t="s">
        <v>25</v>
      </c>
      <c r="E15" s="2" t="s">
        <v>14</v>
      </c>
      <c r="F15" s="2">
        <f ca="1">IF(ISERROR(MATCH($A15,INDIRECT(F$1&amp;"!B:B"),0)),999,INDEX(INDIRECT(F$1&amp;"!E:E"),MATCH($A15,INDIRECT(F$1&amp;"!B:B"),0)))</f>
        <v>4</v>
      </c>
      <c r="G15" s="2">
        <f ca="1">IF(ISERROR(MATCH($A15,INDIRECT(G$1&amp;"!B:B"),0)),999,INDEX(INDIRECT(G$1&amp;"!E:E"),MATCH($A15,INDIRECT(G$1&amp;"!B:B"),0)))</f>
        <v>4</v>
      </c>
      <c r="H15" s="2">
        <f ca="1">IF(OR(AND(OR($E15="D1",$E15="CH1"),H$1="200m"),AND(OR($E15="D2",$E15="CH2"),H$1="300m"),AND(OR($E15="D3",$E15="CH3"),H$1="400m")),IF(ISERROR(MATCH($A15,INDIRECT(H$1&amp;"!B:B"),0)),999,INDEX(INDIRECT(H$1&amp;"!E:E"),MATCH($A15,INDIRECT(H$1&amp;"!B:B"),0))),"")</f>
      </c>
      <c r="I15" s="2">
        <f ca="1">IF(OR(AND(OR($E15="D1",$E15="CH1"),I$1="200m"),AND(OR($E15="D2",$E15="CH2"),I$1="300m"),AND(OR($E15="D3",$E15="CH3"),I$1="400m")),IF(ISERROR(MATCH($A15,INDIRECT(I$1&amp;"!B:B"),0)),999,INDEX(INDIRECT(I$1&amp;"!E:E"),MATCH($A15,INDIRECT(I$1&amp;"!B:B"),0))),"")</f>
        <v>4</v>
      </c>
      <c r="J15" s="2">
        <f ca="1">IF(OR(AND(OR($E15="D1",$E15="CH1"),J$1="200m"),AND(OR($E15="D2",$E15="CH2"),J$1="300m"),AND(OR($E15="D3",$E15="CH3"),J$1="400m")),IF(ISERROR(MATCH($A15,INDIRECT(J$1&amp;"!B:B"),0)),999,INDEX(INDIRECT(J$1&amp;"!E:E"),MATCH($A15,INDIRECT(J$1&amp;"!B:B"),0))),"")</f>
      </c>
      <c r="K15" s="2">
        <f ca="1">IF(ISERROR(MATCH($A15,INDIRECT(K$1&amp;"!B:B"),0)),999,INDEX(INDIRECT(K$1&amp;"!E:E"),MATCH($A15,INDIRECT(K$1&amp;"!B:B"),0)))</f>
        <v>6</v>
      </c>
      <c r="L15" s="2">
        <f ca="1">IF(ISERROR(MATCH($A15,INDIRECT(L$1&amp;"!B:B"),0)),999,INDEX(INDIRECT(L$1&amp;"!E:E"),MATCH($A15,INDIRECT(L$1&amp;"!B:B"),0)))</f>
        <v>3</v>
      </c>
      <c r="M15" s="2">
        <f>SUM(F15:L15)</f>
        <v>21</v>
      </c>
      <c r="N15" s="2">
        <v>3</v>
      </c>
    </row>
    <row r="16" spans="1:14" ht="15">
      <c r="A16">
        <v>94</v>
      </c>
      <c r="B16" s="2" t="s">
        <v>129</v>
      </c>
      <c r="C16" s="15">
        <v>37935</v>
      </c>
      <c r="D16" s="2" t="s">
        <v>25</v>
      </c>
      <c r="E16" s="2" t="s">
        <v>14</v>
      </c>
      <c r="F16" s="2">
        <f ca="1">IF(ISERROR(MATCH($A16,INDIRECT(F$1&amp;"!B:B"),0)),999,INDEX(INDIRECT(F$1&amp;"!E:E"),MATCH($A16,INDIRECT(F$1&amp;"!B:B"),0)))</f>
        <v>6</v>
      </c>
      <c r="G16" s="2">
        <f ca="1">IF(ISERROR(MATCH($A16,INDIRECT(G$1&amp;"!B:B"),0)),999,INDEX(INDIRECT(G$1&amp;"!E:E"),MATCH($A16,INDIRECT(G$1&amp;"!B:B"),0)))</f>
        <v>5</v>
      </c>
      <c r="H16" s="2">
        <f ca="1">IF(OR(AND(OR($E16="D1",$E16="CH1"),H$1="200m"),AND(OR($E16="D2",$E16="CH2"),H$1="300m"),AND(OR($E16="D3",$E16="CH3"),H$1="400m")),IF(ISERROR(MATCH($A16,INDIRECT(H$1&amp;"!B:B"),0)),999,INDEX(INDIRECT(H$1&amp;"!E:E"),MATCH($A16,INDIRECT(H$1&amp;"!B:B"),0))),"")</f>
      </c>
      <c r="I16" s="2">
        <f ca="1">IF(OR(AND(OR($E16="D1",$E16="CH1"),I$1="200m"),AND(OR($E16="D2",$E16="CH2"),I$1="300m"),AND(OR($E16="D3",$E16="CH3"),I$1="400m")),IF(ISERROR(MATCH($A16,INDIRECT(I$1&amp;"!B:B"),0)),999,INDEX(INDIRECT(I$1&amp;"!E:E"),MATCH($A16,INDIRECT(I$1&amp;"!B:B"),0))),"")</f>
        <v>5</v>
      </c>
      <c r="J16" s="2">
        <f ca="1">IF(OR(AND(OR($E16="D1",$E16="CH1"),J$1="200m"),AND(OR($E16="D2",$E16="CH2"),J$1="300m"),AND(OR($E16="D3",$E16="CH3"),J$1="400m")),IF(ISERROR(MATCH($A16,INDIRECT(J$1&amp;"!B:B"),0)),999,INDEX(INDIRECT(J$1&amp;"!E:E"),MATCH($A16,INDIRECT(J$1&amp;"!B:B"),0))),"")</f>
      </c>
      <c r="K16" s="2">
        <f ca="1">IF(ISERROR(MATCH($A16,INDIRECT(K$1&amp;"!B:B"),0)),999,INDEX(INDIRECT(K$1&amp;"!E:E"),MATCH($A16,INDIRECT(K$1&amp;"!B:B"),0)))</f>
        <v>4</v>
      </c>
      <c r="L16" s="2">
        <f ca="1">IF(ISERROR(MATCH($A16,INDIRECT(L$1&amp;"!B:B"),0)),999,INDEX(INDIRECT(L$1&amp;"!E:E"),MATCH($A16,INDIRECT(L$1&amp;"!B:B"),0)))</f>
        <v>2</v>
      </c>
      <c r="M16" s="2">
        <f>SUM(F16:L16)</f>
        <v>22</v>
      </c>
      <c r="N16" s="2">
        <v>4</v>
      </c>
    </row>
    <row r="17" spans="1:14" ht="15">
      <c r="A17">
        <v>99</v>
      </c>
      <c r="B17" s="2" t="s">
        <v>134</v>
      </c>
      <c r="C17" s="15">
        <v>38039</v>
      </c>
      <c r="D17" s="2" t="s">
        <v>37</v>
      </c>
      <c r="E17" s="2" t="s">
        <v>14</v>
      </c>
      <c r="F17" s="2">
        <f ca="1">IF(ISERROR(MATCH($A17,INDIRECT(F$1&amp;"!B:B"),0)),999,INDEX(INDIRECT(F$1&amp;"!E:E"),MATCH($A17,INDIRECT(F$1&amp;"!B:B"),0)))</f>
        <v>5</v>
      </c>
      <c r="G17" s="2">
        <f ca="1">IF(ISERROR(MATCH($A17,INDIRECT(G$1&amp;"!B:B"),0)),999,INDEX(INDIRECT(G$1&amp;"!E:E"),MATCH($A17,INDIRECT(G$1&amp;"!B:B"),0)))</f>
        <v>7</v>
      </c>
      <c r="H17" s="2">
        <f ca="1">IF(OR(AND(OR($E17="D1",$E17="CH1"),H$1="200m"),AND(OR($E17="D2",$E17="CH2"),H$1="300m"),AND(OR($E17="D3",$E17="CH3"),H$1="400m")),IF(ISERROR(MATCH($A17,INDIRECT(H$1&amp;"!B:B"),0)),999,INDEX(INDIRECT(H$1&amp;"!E:E"),MATCH($A17,INDIRECT(H$1&amp;"!B:B"),0))),"")</f>
      </c>
      <c r="I17" s="2">
        <f ca="1">IF(OR(AND(OR($E17="D1",$E17="CH1"),I$1="200m"),AND(OR($E17="D2",$E17="CH2"),I$1="300m"),AND(OR($E17="D3",$E17="CH3"),I$1="400m")),IF(ISERROR(MATCH($A17,INDIRECT(I$1&amp;"!B:B"),0)),999,INDEX(INDIRECT(I$1&amp;"!E:E"),MATCH($A17,INDIRECT(I$1&amp;"!B:B"),0))),"")</f>
        <v>3</v>
      </c>
      <c r="J17" s="2">
        <f ca="1">IF(OR(AND(OR($E17="D1",$E17="CH1"),J$1="200m"),AND(OR($E17="D2",$E17="CH2"),J$1="300m"),AND(OR($E17="D3",$E17="CH3"),J$1="400m")),IF(ISERROR(MATCH($A17,INDIRECT(J$1&amp;"!B:B"),0)),999,INDEX(INDIRECT(J$1&amp;"!E:E"),MATCH($A17,INDIRECT(J$1&amp;"!B:B"),0))),"")</f>
      </c>
      <c r="K17" s="2">
        <f ca="1">IF(ISERROR(MATCH($A17,INDIRECT(K$1&amp;"!B:B"),0)),999,INDEX(INDIRECT(K$1&amp;"!E:E"),MATCH($A17,INDIRECT(K$1&amp;"!B:B"),0)))</f>
        <v>3</v>
      </c>
      <c r="L17" s="2">
        <f ca="1">IF(ISERROR(MATCH($A17,INDIRECT(L$1&amp;"!B:B"),0)),999,INDEX(INDIRECT(L$1&amp;"!E:E"),MATCH($A17,INDIRECT(L$1&amp;"!B:B"),0)))</f>
        <v>4</v>
      </c>
      <c r="M17" s="2">
        <f>SUM(F17:L17)</f>
        <v>22</v>
      </c>
      <c r="N17" s="2">
        <v>5</v>
      </c>
    </row>
    <row r="18" spans="1:14" ht="15">
      <c r="A18">
        <v>102</v>
      </c>
      <c r="B18" s="2" t="s">
        <v>137</v>
      </c>
      <c r="C18" s="15">
        <v>37867</v>
      </c>
      <c r="D18" s="2" t="s">
        <v>41</v>
      </c>
      <c r="E18" s="2" t="s">
        <v>14</v>
      </c>
      <c r="F18" s="2">
        <f ca="1">IF(ISERROR(MATCH($A18,INDIRECT(F$1&amp;"!B:B"),0)),999,INDEX(INDIRECT(F$1&amp;"!E:E"),MATCH($A18,INDIRECT(F$1&amp;"!B:B"),0)))</f>
        <v>1</v>
      </c>
      <c r="G18" s="2">
        <f ca="1">IF(ISERROR(MATCH($A18,INDIRECT(G$1&amp;"!B:B"),0)),999,INDEX(INDIRECT(G$1&amp;"!E:E"),MATCH($A18,INDIRECT(G$1&amp;"!B:B"),0)))</f>
        <v>6</v>
      </c>
      <c r="H18" s="2">
        <f ca="1">IF(OR(AND(OR($E18="D1",$E18="CH1"),H$1="200m"),AND(OR($E18="D2",$E18="CH2"),H$1="300m"),AND(OR($E18="D3",$E18="CH3"),H$1="400m")),IF(ISERROR(MATCH($A18,INDIRECT(H$1&amp;"!B:B"),0)),999,INDEX(INDIRECT(H$1&amp;"!E:E"),MATCH($A18,INDIRECT(H$1&amp;"!B:B"),0))),"")</f>
      </c>
      <c r="I18" s="2">
        <f ca="1">IF(OR(AND(OR($E18="D1",$E18="CH1"),I$1="200m"),AND(OR($E18="D2",$E18="CH2"),I$1="300m"),AND(OR($E18="D3",$E18="CH3"),I$1="400m")),IF(ISERROR(MATCH($A18,INDIRECT(I$1&amp;"!B:B"),0)),999,INDEX(INDIRECT(I$1&amp;"!E:E"),MATCH($A18,INDIRECT(I$1&amp;"!B:B"),0))),"")</f>
        <v>6</v>
      </c>
      <c r="J18" s="2">
        <f ca="1">IF(OR(AND(OR($E18="D1",$E18="CH1"),J$1="200m"),AND(OR($E18="D2",$E18="CH2"),J$1="300m"),AND(OR($E18="D3",$E18="CH3"),J$1="400m")),IF(ISERROR(MATCH($A18,INDIRECT(J$1&amp;"!B:B"),0)),999,INDEX(INDIRECT(J$1&amp;"!E:E"),MATCH($A18,INDIRECT(J$1&amp;"!B:B"),0))),"")</f>
      </c>
      <c r="K18" s="2">
        <f ca="1">IF(ISERROR(MATCH($A18,INDIRECT(K$1&amp;"!B:B"),0)),999,INDEX(INDIRECT(K$1&amp;"!E:E"),MATCH($A18,INDIRECT(K$1&amp;"!B:B"),0)))</f>
        <v>5</v>
      </c>
      <c r="L18" s="2">
        <f ca="1">IF(ISERROR(MATCH($A18,INDIRECT(L$1&amp;"!B:B"),0)),999,INDEX(INDIRECT(L$1&amp;"!E:E"),MATCH($A18,INDIRECT(L$1&amp;"!B:B"),0)))</f>
        <v>6</v>
      </c>
      <c r="M18" s="2">
        <f>SUM(F18:L18)</f>
        <v>24</v>
      </c>
      <c r="N18" s="2">
        <v>6</v>
      </c>
    </row>
    <row r="19" spans="1:14" ht="15">
      <c r="A19">
        <v>98</v>
      </c>
      <c r="B19" s="2" t="s">
        <v>133</v>
      </c>
      <c r="C19" s="15">
        <v>38212</v>
      </c>
      <c r="D19" s="2" t="s">
        <v>31</v>
      </c>
      <c r="E19" s="2" t="s">
        <v>14</v>
      </c>
      <c r="F19" s="2">
        <f ca="1">IF(ISERROR(MATCH($A19,INDIRECT(F$1&amp;"!B:B"),0)),999,INDEX(INDIRECT(F$1&amp;"!E:E"),MATCH($A19,INDIRECT(F$1&amp;"!B:B"),0)))</f>
        <v>3</v>
      </c>
      <c r="G19" s="2">
        <f ca="1">IF(ISERROR(MATCH($A19,INDIRECT(G$1&amp;"!B:B"),0)),999,INDEX(INDIRECT(G$1&amp;"!E:E"),MATCH($A19,INDIRECT(G$1&amp;"!B:B"),0)))</f>
        <v>2</v>
      </c>
      <c r="H19" s="2">
        <f ca="1">IF(OR(AND(OR($E19="D1",$E19="CH1"),H$1="200m"),AND(OR($E19="D2",$E19="CH2"),H$1="300m"),AND(OR($E19="D3",$E19="CH3"),H$1="400m")),IF(ISERROR(MATCH($A19,INDIRECT(H$1&amp;"!B:B"),0)),999,INDEX(INDIRECT(H$1&amp;"!E:E"),MATCH($A19,INDIRECT(H$1&amp;"!B:B"),0))),"")</f>
      </c>
      <c r="I19" s="2">
        <f ca="1">IF(OR(AND(OR($E19="D1",$E19="CH1"),I$1="200m"),AND(OR($E19="D2",$E19="CH2"),I$1="300m"),AND(OR($E19="D3",$E19="CH3"),I$1="400m")),IF(ISERROR(MATCH($A19,INDIRECT(I$1&amp;"!B:B"),0)),999,INDEX(INDIRECT(I$1&amp;"!E:E"),MATCH($A19,INDIRECT(I$1&amp;"!B:B"),0))),"")</f>
        <v>8</v>
      </c>
      <c r="J19" s="2">
        <f ca="1">IF(OR(AND(OR($E19="D1",$E19="CH1"),J$1="200m"),AND(OR($E19="D2",$E19="CH2"),J$1="300m"),AND(OR($E19="D3",$E19="CH3"),J$1="400m")),IF(ISERROR(MATCH($A19,INDIRECT(J$1&amp;"!B:B"),0)),999,INDEX(INDIRECT(J$1&amp;"!E:E"),MATCH($A19,INDIRECT(J$1&amp;"!B:B"),0))),"")</f>
      </c>
      <c r="K19" s="2">
        <f ca="1">IF(ISERROR(MATCH($A19,INDIRECT(K$1&amp;"!B:B"),0)),999,INDEX(INDIRECT(K$1&amp;"!E:E"),MATCH($A19,INDIRECT(K$1&amp;"!B:B"),0)))</f>
        <v>7</v>
      </c>
      <c r="L19" s="2">
        <f ca="1">IF(ISERROR(MATCH($A19,INDIRECT(L$1&amp;"!B:B"),0)),999,INDEX(INDIRECT(L$1&amp;"!E:E"),MATCH($A19,INDIRECT(L$1&amp;"!B:B"),0)))</f>
        <v>6</v>
      </c>
      <c r="M19" s="2">
        <f>SUM(F19:L19)</f>
        <v>26</v>
      </c>
      <c r="N19" s="2">
        <v>7</v>
      </c>
    </row>
    <row r="20" spans="1:14" ht="15">
      <c r="A20">
        <v>106</v>
      </c>
      <c r="B20" s="2" t="s">
        <v>141</v>
      </c>
      <c r="C20" s="15">
        <v>37765</v>
      </c>
      <c r="D20" s="2" t="s">
        <v>45</v>
      </c>
      <c r="E20" s="2" t="s">
        <v>14</v>
      </c>
      <c r="F20" s="2">
        <f ca="1">IF(ISERROR(MATCH($A20,INDIRECT(F$1&amp;"!B:B"),0)),999,INDEX(INDIRECT(F$1&amp;"!E:E"),MATCH($A20,INDIRECT(F$1&amp;"!B:B"),0)))</f>
        <v>7</v>
      </c>
      <c r="G20" s="2">
        <f ca="1">IF(ISERROR(MATCH($A20,INDIRECT(G$1&amp;"!B:B"),0)),999,INDEX(INDIRECT(G$1&amp;"!E:E"),MATCH($A20,INDIRECT(G$1&amp;"!B:B"),0)))</f>
        <v>11</v>
      </c>
      <c r="H20" s="2">
        <f ca="1">IF(OR(AND(OR($E20="D1",$E20="CH1"),H$1="200m"),AND(OR($E20="D2",$E20="CH2"),H$1="300m"),AND(OR($E20="D3",$E20="CH3"),H$1="400m")),IF(ISERROR(MATCH($A20,INDIRECT(H$1&amp;"!B:B"),0)),999,INDEX(INDIRECT(H$1&amp;"!E:E"),MATCH($A20,INDIRECT(H$1&amp;"!B:B"),0))),"")</f>
      </c>
      <c r="I20" s="2">
        <f ca="1">IF(OR(AND(OR($E20="D1",$E20="CH1"),I$1="200m"),AND(OR($E20="D2",$E20="CH2"),I$1="300m"),AND(OR($E20="D3",$E20="CH3"),I$1="400m")),IF(ISERROR(MATCH($A20,INDIRECT(I$1&amp;"!B:B"),0)),999,INDEX(INDIRECT(I$1&amp;"!E:E"),MATCH($A20,INDIRECT(I$1&amp;"!B:B"),0))),"")</f>
        <v>9</v>
      </c>
      <c r="J20" s="2">
        <f ca="1">IF(OR(AND(OR($E20="D1",$E20="CH1"),J$1="200m"),AND(OR($E20="D2",$E20="CH2"),J$1="300m"),AND(OR($E20="D3",$E20="CH3"),J$1="400m")),IF(ISERROR(MATCH($A20,INDIRECT(J$1&amp;"!B:B"),0)),999,INDEX(INDIRECT(J$1&amp;"!E:E"),MATCH($A20,INDIRECT(J$1&amp;"!B:B"),0))),"")</f>
      </c>
      <c r="K20" s="2">
        <f ca="1">IF(ISERROR(MATCH($A20,INDIRECT(K$1&amp;"!B:B"),0)),999,INDEX(INDIRECT(K$1&amp;"!E:E"),MATCH($A20,INDIRECT(K$1&amp;"!B:B"),0)))</f>
        <v>8</v>
      </c>
      <c r="L20" s="2">
        <f ca="1">IF(ISERROR(MATCH($A20,INDIRECT(L$1&amp;"!B:B"),0)),999,INDEX(INDIRECT(L$1&amp;"!E:E"),MATCH($A20,INDIRECT(L$1&amp;"!B:B"),0)))</f>
        <v>8</v>
      </c>
      <c r="M20" s="2">
        <f>SUM(F20:L20)</f>
        <v>43</v>
      </c>
      <c r="N20" s="2">
        <v>8</v>
      </c>
    </row>
    <row r="21" spans="1:14" ht="15">
      <c r="A21">
        <v>100</v>
      </c>
      <c r="B21" s="2" t="s">
        <v>135</v>
      </c>
      <c r="C21" s="15">
        <v>37912</v>
      </c>
      <c r="D21" s="2" t="s">
        <v>37</v>
      </c>
      <c r="E21" s="2" t="s">
        <v>14</v>
      </c>
      <c r="F21" s="2">
        <f ca="1">IF(ISERROR(MATCH($A21,INDIRECT(F$1&amp;"!B:B"),0)),999,INDEX(INDIRECT(F$1&amp;"!E:E"),MATCH($A21,INDIRECT(F$1&amp;"!B:B"),0)))</f>
        <v>8</v>
      </c>
      <c r="G21" s="2">
        <f ca="1">IF(ISERROR(MATCH($A21,INDIRECT(G$1&amp;"!B:B"),0)),999,INDEX(INDIRECT(G$1&amp;"!E:E"),MATCH($A21,INDIRECT(G$1&amp;"!B:B"),0)))</f>
        <v>9</v>
      </c>
      <c r="H21" s="2">
        <f ca="1">IF(OR(AND(OR($E21="D1",$E21="CH1"),H$1="200m"),AND(OR($E21="D2",$E21="CH2"),H$1="300m"),AND(OR($E21="D3",$E21="CH3"),H$1="400m")),IF(ISERROR(MATCH($A21,INDIRECT(H$1&amp;"!B:B"),0)),999,INDEX(INDIRECT(H$1&amp;"!E:E"),MATCH($A21,INDIRECT(H$1&amp;"!B:B"),0))),"")</f>
      </c>
      <c r="I21" s="2">
        <f ca="1">IF(OR(AND(OR($E21="D1",$E21="CH1"),I$1="200m"),AND(OR($E21="D2",$E21="CH2"),I$1="300m"),AND(OR($E21="D3",$E21="CH3"),I$1="400m")),IF(ISERROR(MATCH($A21,INDIRECT(I$1&amp;"!B:B"),0)),999,INDEX(INDIRECT(I$1&amp;"!E:E"),MATCH($A21,INDIRECT(I$1&amp;"!B:B"),0))),"")</f>
        <v>10</v>
      </c>
      <c r="J21" s="2">
        <f ca="1">IF(OR(AND(OR($E21="D1",$E21="CH1"),J$1="200m"),AND(OR($E21="D2",$E21="CH2"),J$1="300m"),AND(OR($E21="D3",$E21="CH3"),J$1="400m")),IF(ISERROR(MATCH($A21,INDIRECT(J$1&amp;"!B:B"),0)),999,INDEX(INDIRECT(J$1&amp;"!E:E"),MATCH($A21,INDIRECT(J$1&amp;"!B:B"),0))),"")</f>
      </c>
      <c r="K21" s="2">
        <f ca="1">IF(ISERROR(MATCH($A21,INDIRECT(K$1&amp;"!B:B"),0)),999,INDEX(INDIRECT(K$1&amp;"!E:E"),MATCH($A21,INDIRECT(K$1&amp;"!B:B"),0)))</f>
        <v>10</v>
      </c>
      <c r="L21" s="2">
        <f ca="1">IF(ISERROR(MATCH($A21,INDIRECT(L$1&amp;"!B:B"),0)),999,INDEX(INDIRECT(L$1&amp;"!E:E"),MATCH($A21,INDIRECT(L$1&amp;"!B:B"),0)))</f>
        <v>9</v>
      </c>
      <c r="M21" s="2">
        <f>SUM(F21:L21)</f>
        <v>46</v>
      </c>
      <c r="N21" s="2">
        <v>9</v>
      </c>
    </row>
    <row r="22" spans="1:14" ht="15">
      <c r="A22">
        <v>103</v>
      </c>
      <c r="B22" s="2" t="s">
        <v>138</v>
      </c>
      <c r="C22" s="15">
        <v>37804</v>
      </c>
      <c r="D22" s="2" t="s">
        <v>41</v>
      </c>
      <c r="E22" s="2" t="s">
        <v>14</v>
      </c>
      <c r="F22" s="2">
        <f ca="1">IF(ISERROR(MATCH($A22,INDIRECT(F$1&amp;"!B:B"),0)),999,INDEX(INDIRECT(F$1&amp;"!E:E"),MATCH($A22,INDIRECT(F$1&amp;"!B:B"),0)))</f>
        <v>9</v>
      </c>
      <c r="G22" s="2">
        <f ca="1">IF(ISERROR(MATCH($A22,INDIRECT(G$1&amp;"!B:B"),0)),999,INDEX(INDIRECT(G$1&amp;"!E:E"),MATCH($A22,INDIRECT(G$1&amp;"!B:B"),0)))</f>
        <v>8</v>
      </c>
      <c r="H22" s="2">
        <f ca="1">IF(OR(AND(OR($E22="D1",$E22="CH1"),H$1="200m"),AND(OR($E22="D2",$E22="CH2"),H$1="300m"),AND(OR($E22="D3",$E22="CH3"),H$1="400m")),IF(ISERROR(MATCH($A22,INDIRECT(H$1&amp;"!B:B"),0)),999,INDEX(INDIRECT(H$1&amp;"!E:E"),MATCH($A22,INDIRECT(H$1&amp;"!B:B"),0))),"")</f>
      </c>
      <c r="I22" s="2">
        <f ca="1">IF(OR(AND(OR($E22="D1",$E22="CH1"),I$1="200m"),AND(OR($E22="D2",$E22="CH2"),I$1="300m"),AND(OR($E22="D3",$E22="CH3"),I$1="400m")),IF(ISERROR(MATCH($A22,INDIRECT(I$1&amp;"!B:B"),0)),999,INDEX(INDIRECT(I$1&amp;"!E:E"),MATCH($A22,INDIRECT(I$1&amp;"!B:B"),0))),"")</f>
        <v>7</v>
      </c>
      <c r="J22" s="2">
        <f ca="1">IF(OR(AND(OR($E22="D1",$E22="CH1"),J$1="200m"),AND(OR($E22="D2",$E22="CH2"),J$1="300m"),AND(OR($E22="D3",$E22="CH3"),J$1="400m")),IF(ISERROR(MATCH($A22,INDIRECT(J$1&amp;"!B:B"),0)),999,INDEX(INDIRECT(J$1&amp;"!E:E"),MATCH($A22,INDIRECT(J$1&amp;"!B:B"),0))),"")</f>
      </c>
      <c r="K22" s="2">
        <f ca="1">IF(ISERROR(MATCH($A22,INDIRECT(K$1&amp;"!B:B"),0)),999,INDEX(INDIRECT(K$1&amp;"!E:E"),MATCH($A22,INDIRECT(K$1&amp;"!B:B"),0)))</f>
        <v>11</v>
      </c>
      <c r="L22" s="2">
        <f ca="1">IF(ISERROR(MATCH($A22,INDIRECT(L$1&amp;"!B:B"),0)),999,INDEX(INDIRECT(L$1&amp;"!E:E"),MATCH($A22,INDIRECT(L$1&amp;"!B:B"),0)))</f>
        <v>11</v>
      </c>
      <c r="M22" s="2">
        <f>SUM(F22:L22)</f>
        <v>46</v>
      </c>
      <c r="N22" s="2">
        <v>10</v>
      </c>
    </row>
    <row r="23" spans="1:14" ht="15">
      <c r="A23">
        <v>101</v>
      </c>
      <c r="B23" s="2" t="s">
        <v>136</v>
      </c>
      <c r="C23" s="15">
        <v>38106</v>
      </c>
      <c r="D23" s="2" t="s">
        <v>37</v>
      </c>
      <c r="E23" s="2" t="s">
        <v>14</v>
      </c>
      <c r="F23" s="2">
        <f ca="1">IF(ISERROR(MATCH($A23,INDIRECT(F$1&amp;"!B:B"),0)),999,INDEX(INDIRECT(F$1&amp;"!E:E"),MATCH($A23,INDIRECT(F$1&amp;"!B:B"),0)))</f>
        <v>10</v>
      </c>
      <c r="G23" s="2">
        <f ca="1">IF(ISERROR(MATCH($A23,INDIRECT(G$1&amp;"!B:B"),0)),999,INDEX(INDIRECT(G$1&amp;"!E:E"),MATCH($A23,INDIRECT(G$1&amp;"!B:B"),0)))</f>
        <v>10</v>
      </c>
      <c r="H23" s="2">
        <f ca="1">IF(OR(AND(OR($E23="D1",$E23="CH1"),H$1="200m"),AND(OR($E23="D2",$E23="CH2"),H$1="300m"),AND(OR($E23="D3",$E23="CH3"),H$1="400m")),IF(ISERROR(MATCH($A23,INDIRECT(H$1&amp;"!B:B"),0)),999,INDEX(INDIRECT(H$1&amp;"!E:E"),MATCH($A23,INDIRECT(H$1&amp;"!B:B"),0))),"")</f>
      </c>
      <c r="I23" s="2">
        <f ca="1">IF(OR(AND(OR($E23="D1",$E23="CH1"),I$1="200m"),AND(OR($E23="D2",$E23="CH2"),I$1="300m"),AND(OR($E23="D3",$E23="CH3"),I$1="400m")),IF(ISERROR(MATCH($A23,INDIRECT(I$1&amp;"!B:B"),0)),999,INDEX(INDIRECT(I$1&amp;"!E:E"),MATCH($A23,INDIRECT(I$1&amp;"!B:B"),0))),"")</f>
        <v>11</v>
      </c>
      <c r="J23" s="2">
        <f ca="1">IF(OR(AND(OR($E23="D1",$E23="CH1"),J$1="200m"),AND(OR($E23="D2",$E23="CH2"),J$1="300m"),AND(OR($E23="D3",$E23="CH3"),J$1="400m")),IF(ISERROR(MATCH($A23,INDIRECT(J$1&amp;"!B:B"),0)),999,INDEX(INDIRECT(J$1&amp;"!E:E"),MATCH($A23,INDIRECT(J$1&amp;"!B:B"),0))),"")</f>
      </c>
      <c r="K23" s="2">
        <f ca="1">IF(ISERROR(MATCH($A23,INDIRECT(K$1&amp;"!B:B"),0)),999,INDEX(INDIRECT(K$1&amp;"!E:E"),MATCH($A23,INDIRECT(K$1&amp;"!B:B"),0)))</f>
        <v>12</v>
      </c>
      <c r="L23" s="2">
        <f ca="1">IF(ISERROR(MATCH($A23,INDIRECT(L$1&amp;"!B:B"),0)),999,INDEX(INDIRECT(L$1&amp;"!E:E"),MATCH($A23,INDIRECT(L$1&amp;"!B:B"),0)))</f>
        <v>10</v>
      </c>
      <c r="M23" s="2">
        <f>SUM(F23:L23)</f>
        <v>53</v>
      </c>
      <c r="N23" s="2">
        <v>11</v>
      </c>
    </row>
    <row r="24" spans="1:14" ht="15">
      <c r="A24">
        <v>105</v>
      </c>
      <c r="B24" s="2" t="s">
        <v>140</v>
      </c>
      <c r="C24" s="15">
        <v>2004</v>
      </c>
      <c r="D24" s="2" t="s">
        <v>45</v>
      </c>
      <c r="E24" s="2" t="s">
        <v>14</v>
      </c>
      <c r="F24" s="2">
        <f ca="1">IF(ISERROR(MATCH($A24,INDIRECT(F$1&amp;"!B:B"),0)),999,INDEX(INDIRECT(F$1&amp;"!E:E"),MATCH($A24,INDIRECT(F$1&amp;"!B:B"),0)))</f>
        <v>12</v>
      </c>
      <c r="G24" s="2">
        <f ca="1">IF(ISERROR(MATCH($A24,INDIRECT(G$1&amp;"!B:B"),0)),999,INDEX(INDIRECT(G$1&amp;"!E:E"),MATCH($A24,INDIRECT(G$1&amp;"!B:B"),0)))</f>
        <v>12</v>
      </c>
      <c r="H24" s="2">
        <f ca="1">IF(OR(AND(OR($E24="D1",$E24="CH1"),H$1="200m"),AND(OR($E24="D2",$E24="CH2"),H$1="300m"),AND(OR($E24="D3",$E24="CH3"),H$1="400m")),IF(ISERROR(MATCH($A24,INDIRECT(H$1&amp;"!B:B"),0)),999,INDEX(INDIRECT(H$1&amp;"!E:E"),MATCH($A24,INDIRECT(H$1&amp;"!B:B"),0))),"")</f>
      </c>
      <c r="I24" s="2">
        <f ca="1">IF(OR(AND(OR($E24="D1",$E24="CH1"),I$1="200m"),AND(OR($E24="D2",$E24="CH2"),I$1="300m"),AND(OR($E24="D3",$E24="CH3"),I$1="400m")),IF(ISERROR(MATCH($A24,INDIRECT(I$1&amp;"!B:B"),0)),999,INDEX(INDIRECT(I$1&amp;"!E:E"),MATCH($A24,INDIRECT(I$1&amp;"!B:B"),0))),"")</f>
        <v>12</v>
      </c>
      <c r="J24" s="2">
        <f ca="1">IF(OR(AND(OR($E24="D1",$E24="CH1"),J$1="200m"),AND(OR($E24="D2",$E24="CH2"),J$1="300m"),AND(OR($E24="D3",$E24="CH3"),J$1="400m")),IF(ISERROR(MATCH($A24,INDIRECT(J$1&amp;"!B:B"),0)),999,INDEX(INDIRECT(J$1&amp;"!E:E"),MATCH($A24,INDIRECT(J$1&amp;"!B:B"),0))),"")</f>
      </c>
      <c r="K24" s="2">
        <f ca="1">IF(ISERROR(MATCH($A24,INDIRECT(K$1&amp;"!B:B"),0)),999,INDEX(INDIRECT(K$1&amp;"!E:E"),MATCH($A24,INDIRECT(K$1&amp;"!B:B"),0)))</f>
        <v>9</v>
      </c>
      <c r="L24" s="2">
        <f ca="1">IF(ISERROR(MATCH($A24,INDIRECT(L$1&amp;"!B:B"),0)),999,INDEX(INDIRECT(L$1&amp;"!E:E"),MATCH($A24,INDIRECT(L$1&amp;"!B:B"),0)))</f>
        <v>12</v>
      </c>
      <c r="M24" s="2">
        <f>SUM(F24:L24)</f>
        <v>57</v>
      </c>
      <c r="N24" s="2">
        <v>12</v>
      </c>
    </row>
    <row r="25" spans="2:14" ht="15">
      <c r="B25" s="2" t="s">
        <v>132</v>
      </c>
      <c r="C25" s="15">
        <v>37710</v>
      </c>
      <c r="D25" s="2" t="s">
        <v>31</v>
      </c>
      <c r="E25" s="2" t="s">
        <v>14</v>
      </c>
      <c r="F25" s="2">
        <f ca="1">IF(ISERROR(MATCH($A25,INDIRECT(F$1&amp;"!B:B"),0)),999,INDEX(INDIRECT(F$1&amp;"!E:E"),MATCH($A25,INDIRECT(F$1&amp;"!B:B"),0)))</f>
        <v>999</v>
      </c>
      <c r="G25" s="2">
        <f ca="1">IF(ISERROR(MATCH($A25,INDIRECT(G$1&amp;"!B:B"),0)),999,INDEX(INDIRECT(G$1&amp;"!E:E"),MATCH($A25,INDIRECT(G$1&amp;"!B:B"),0)))</f>
        <v>999</v>
      </c>
      <c r="H25" s="2">
        <f ca="1">IF(OR(AND(OR($E25="D1",$E25="CH1"),H$1="200m"),AND(OR($E25="D2",$E25="CH2"),H$1="300m"),AND(OR($E25="D3",$E25="CH3"),H$1="400m")),IF(ISERROR(MATCH($A25,INDIRECT(H$1&amp;"!B:B"),0)),999,INDEX(INDIRECT(H$1&amp;"!E:E"),MATCH($A25,INDIRECT(H$1&amp;"!B:B"),0))),"")</f>
      </c>
      <c r="I25" s="2">
        <f ca="1">IF(OR(AND(OR($E25="D1",$E25="CH1"),I$1="200m"),AND(OR($E25="D2",$E25="CH2"),I$1="300m"),AND(OR($E25="D3",$E25="CH3"),I$1="400m")),IF(ISERROR(MATCH($A25,INDIRECT(I$1&amp;"!B:B"),0)),999,INDEX(INDIRECT(I$1&amp;"!E:E"),MATCH($A25,INDIRECT(I$1&amp;"!B:B"),0))),"")</f>
        <v>999</v>
      </c>
      <c r="J25" s="2">
        <f ca="1">IF(OR(AND(OR($E25="D1",$E25="CH1"),J$1="200m"),AND(OR($E25="D2",$E25="CH2"),J$1="300m"),AND(OR($E25="D3",$E25="CH3"),J$1="400m")),IF(ISERROR(MATCH($A25,INDIRECT(J$1&amp;"!B:B"),0)),999,INDEX(INDIRECT(J$1&amp;"!E:E"),MATCH($A25,INDIRECT(J$1&amp;"!B:B"),0))),"")</f>
      </c>
      <c r="K25" s="2">
        <f ca="1">IF(ISERROR(MATCH($A25,INDIRECT(K$1&amp;"!B:B"),0)),999,INDEX(INDIRECT(K$1&amp;"!E:E"),MATCH($A25,INDIRECT(K$1&amp;"!B:B"),0)))</f>
        <v>999</v>
      </c>
      <c r="L25" s="2">
        <f ca="1">IF(ISERROR(MATCH($A25,INDIRECT(L$1&amp;"!B:B"),0)),999,INDEX(INDIRECT(L$1&amp;"!E:E"),MATCH($A25,INDIRECT(L$1&amp;"!B:B"),0)))</f>
        <v>999</v>
      </c>
      <c r="M25" s="2">
        <f>SUM(F25:L25)</f>
        <v>4995</v>
      </c>
      <c r="N25" s="2"/>
    </row>
    <row r="26" spans="2:14" ht="15">
      <c r="B26" s="2" t="s">
        <v>142</v>
      </c>
      <c r="C26" s="15">
        <v>37886</v>
      </c>
      <c r="D26" s="2" t="s">
        <v>45</v>
      </c>
      <c r="E26" s="2" t="s">
        <v>14</v>
      </c>
      <c r="F26" s="2">
        <f ca="1">IF(ISERROR(MATCH($A26,INDIRECT(F$1&amp;"!B:B"),0)),999,INDEX(INDIRECT(F$1&amp;"!E:E"),MATCH($A26,INDIRECT(F$1&amp;"!B:B"),0)))</f>
        <v>999</v>
      </c>
      <c r="G26" s="2">
        <f ca="1">IF(ISERROR(MATCH($A26,INDIRECT(G$1&amp;"!B:B"),0)),999,INDEX(INDIRECT(G$1&amp;"!E:E"),MATCH($A26,INDIRECT(G$1&amp;"!B:B"),0)))</f>
        <v>999</v>
      </c>
      <c r="H26" s="2">
        <f ca="1">IF(OR(AND(OR($E26="D1",$E26="CH1"),H$1="200m"),AND(OR($E26="D2",$E26="CH2"),H$1="300m"),AND(OR($E26="D3",$E26="CH3"),H$1="400m")),IF(ISERROR(MATCH($A26,INDIRECT(H$1&amp;"!B:B"),0)),999,INDEX(INDIRECT(H$1&amp;"!E:E"),MATCH($A26,INDIRECT(H$1&amp;"!B:B"),0))),"")</f>
      </c>
      <c r="I26" s="2">
        <f ca="1">IF(OR(AND(OR($E26="D1",$E26="CH1"),I$1="200m"),AND(OR($E26="D2",$E26="CH2"),I$1="300m"),AND(OR($E26="D3",$E26="CH3"),I$1="400m")),IF(ISERROR(MATCH($A26,INDIRECT(I$1&amp;"!B:B"),0)),999,INDEX(INDIRECT(I$1&amp;"!E:E"),MATCH($A26,INDIRECT(I$1&amp;"!B:B"),0))),"")</f>
        <v>999</v>
      </c>
      <c r="J26" s="2">
        <f ca="1">IF(OR(AND(OR($E26="D1",$E26="CH1"),J$1="200m"),AND(OR($E26="D2",$E26="CH2"),J$1="300m"),AND(OR($E26="D3",$E26="CH3"),J$1="400m")),IF(ISERROR(MATCH($A26,INDIRECT(J$1&amp;"!B:B"),0)),999,INDEX(INDIRECT(J$1&amp;"!E:E"),MATCH($A26,INDIRECT(J$1&amp;"!B:B"),0))),"")</f>
      </c>
      <c r="K26" s="2">
        <f ca="1">IF(ISERROR(MATCH($A26,INDIRECT(K$1&amp;"!B:B"),0)),999,INDEX(INDIRECT(K$1&amp;"!E:E"),MATCH($A26,INDIRECT(K$1&amp;"!B:B"),0)))</f>
        <v>999</v>
      </c>
      <c r="L26" s="2">
        <f ca="1">IF(ISERROR(MATCH($A26,INDIRECT(L$1&amp;"!B:B"),0)),999,INDEX(INDIRECT(L$1&amp;"!E:E"),MATCH($A26,INDIRECT(L$1&amp;"!B:B"),0)))</f>
        <v>999</v>
      </c>
      <c r="M26" s="2">
        <f>SUM(F26:L26)</f>
        <v>4995</v>
      </c>
      <c r="N26" s="2"/>
    </row>
    <row r="27" spans="1:14" ht="15">
      <c r="A27">
        <v>27</v>
      </c>
      <c r="B27" s="2" t="s">
        <v>55</v>
      </c>
      <c r="C27" s="15">
        <v>37065</v>
      </c>
      <c r="D27" s="2" t="s">
        <v>31</v>
      </c>
      <c r="E27" s="2" t="s">
        <v>15</v>
      </c>
      <c r="F27" s="2">
        <f ca="1">IF(ISERROR(MATCH($A27,INDIRECT(F$1&amp;"!B:B"),0)),999,INDEX(INDIRECT(F$1&amp;"!E:E"),MATCH($A27,INDIRECT(F$1&amp;"!B:B"),0)))</f>
        <v>2</v>
      </c>
      <c r="G27" s="2">
        <f ca="1">IF(ISERROR(MATCH($A27,INDIRECT(G$1&amp;"!B:B"),0)),999,INDEX(INDIRECT(G$1&amp;"!E:E"),MATCH($A27,INDIRECT(G$1&amp;"!B:B"),0)))</f>
        <v>3</v>
      </c>
      <c r="H27" s="2">
        <f ca="1">IF(OR(AND(OR($E27="D1",$E27="CH1"),H$1="200m"),AND(OR($E27="D2",$E27="CH2"),H$1="300m"),AND(OR($E27="D3",$E27="CH3"),H$1="400m")),IF(ISERROR(MATCH($A27,INDIRECT(H$1&amp;"!B:B"),0)),999,INDEX(INDIRECT(H$1&amp;"!E:E"),MATCH($A27,INDIRECT(H$1&amp;"!B:B"),0))),"")</f>
      </c>
      <c r="I27" s="2">
        <f ca="1">IF(OR(AND(OR($E27="D1",$E27="CH1"),I$1="200m"),AND(OR($E27="D2",$E27="CH2"),I$1="300m"),AND(OR($E27="D3",$E27="CH3"),I$1="400m")),IF(ISERROR(MATCH($A27,INDIRECT(I$1&amp;"!B:B"),0)),999,INDEX(INDIRECT(I$1&amp;"!E:E"),MATCH($A27,INDIRECT(I$1&amp;"!B:B"),0))),"")</f>
      </c>
      <c r="J27" s="2">
        <f ca="1">IF(OR(AND(OR($E27="D1",$E27="CH1"),J$1="200m"),AND(OR($E27="D2",$E27="CH2"),J$1="300m"),AND(OR($E27="D3",$E27="CH3"),J$1="400m")),IF(ISERROR(MATCH($A27,INDIRECT(J$1&amp;"!B:B"),0)),999,INDEX(INDIRECT(J$1&amp;"!E:E"),MATCH($A27,INDIRECT(J$1&amp;"!B:B"),0))),"")</f>
        <v>1</v>
      </c>
      <c r="K27" s="2">
        <f ca="1">IF(ISERROR(MATCH($A27,INDIRECT(K$1&amp;"!B:B"),0)),999,INDEX(INDIRECT(K$1&amp;"!E:E"),MATCH($A27,INDIRECT(K$1&amp;"!B:B"),0)))</f>
        <v>2</v>
      </c>
      <c r="L27" s="2">
        <f ca="1">IF(ISERROR(MATCH($A27,INDIRECT(L$1&amp;"!B:B"),0)),999,INDEX(INDIRECT(L$1&amp;"!E:E"),MATCH($A27,INDIRECT(L$1&amp;"!B:B"),0)))</f>
        <v>1</v>
      </c>
      <c r="M27" s="2">
        <f>SUM(F27:L27)</f>
        <v>9</v>
      </c>
      <c r="N27" s="2">
        <v>1</v>
      </c>
    </row>
    <row r="28" spans="1:14" ht="15">
      <c r="A28">
        <v>23</v>
      </c>
      <c r="B28" s="2" t="s">
        <v>51</v>
      </c>
      <c r="C28" s="15">
        <v>36951</v>
      </c>
      <c r="D28" s="2" t="s">
        <v>25</v>
      </c>
      <c r="E28" s="2" t="s">
        <v>15</v>
      </c>
      <c r="F28" s="2">
        <f ca="1">IF(ISERROR(MATCH($A28,INDIRECT(F$1&amp;"!B:B"),0)),999,INDEX(INDIRECT(F$1&amp;"!E:E"),MATCH($A28,INDIRECT(F$1&amp;"!B:B"),0)))</f>
        <v>1</v>
      </c>
      <c r="G28" s="2">
        <f ca="1">IF(ISERROR(MATCH($A28,INDIRECT(G$1&amp;"!B:B"),0)),999,INDEX(INDIRECT(G$1&amp;"!E:E"),MATCH($A28,INDIRECT(G$1&amp;"!B:B"),0)))</f>
        <v>1</v>
      </c>
      <c r="H28" s="2">
        <f ca="1">IF(OR(AND(OR($E28="D1",$E28="CH1"),H$1="200m"),AND(OR($E28="D2",$E28="CH2"),H$1="300m"),AND(OR($E28="D3",$E28="CH3"),H$1="400m")),IF(ISERROR(MATCH($A28,INDIRECT(H$1&amp;"!B:B"),0)),999,INDEX(INDIRECT(H$1&amp;"!E:E"),MATCH($A28,INDIRECT(H$1&amp;"!B:B"),0))),"")</f>
      </c>
      <c r="I28" s="2">
        <f ca="1">IF(OR(AND(OR($E28="D1",$E28="CH1"),I$1="200m"),AND(OR($E28="D2",$E28="CH2"),I$1="300m"),AND(OR($E28="D3",$E28="CH3"),I$1="400m")),IF(ISERROR(MATCH($A28,INDIRECT(I$1&amp;"!B:B"),0)),999,INDEX(INDIRECT(I$1&amp;"!E:E"),MATCH($A28,INDIRECT(I$1&amp;"!B:B"),0))),"")</f>
      </c>
      <c r="J28" s="2">
        <f ca="1">IF(OR(AND(OR($E28="D1",$E28="CH1"),J$1="200m"),AND(OR($E28="D2",$E28="CH2"),J$1="300m"),AND(OR($E28="D3",$E28="CH3"),J$1="400m")),IF(ISERROR(MATCH($A28,INDIRECT(J$1&amp;"!B:B"),0)),999,INDEX(INDIRECT(J$1&amp;"!E:E"),MATCH($A28,INDIRECT(J$1&amp;"!B:B"),0))),"")</f>
        <v>2</v>
      </c>
      <c r="K28" s="2">
        <f ca="1">IF(ISERROR(MATCH($A28,INDIRECT(K$1&amp;"!B:B"),0)),999,INDEX(INDIRECT(K$1&amp;"!E:E"),MATCH($A28,INDIRECT(K$1&amp;"!B:B"),0)))</f>
        <v>19</v>
      </c>
      <c r="L28" s="2">
        <f ca="1">IF(ISERROR(MATCH($A28,INDIRECT(L$1&amp;"!B:B"),0)),999,INDEX(INDIRECT(L$1&amp;"!E:E"),MATCH($A28,INDIRECT(L$1&amp;"!B:B"),0)))</f>
        <v>5</v>
      </c>
      <c r="M28" s="2">
        <f>SUM(F28:L28)</f>
        <v>28</v>
      </c>
      <c r="N28" s="2">
        <v>2</v>
      </c>
    </row>
    <row r="29" spans="1:14" ht="15">
      <c r="A29">
        <v>50</v>
      </c>
      <c r="B29" s="2" t="s">
        <v>80</v>
      </c>
      <c r="C29" s="15">
        <v>37484</v>
      </c>
      <c r="D29" s="2" t="s">
        <v>45</v>
      </c>
      <c r="E29" s="2" t="s">
        <v>15</v>
      </c>
      <c r="F29" s="2">
        <f ca="1">IF(ISERROR(MATCH($A29,INDIRECT(F$1&amp;"!B:B"),0)),999,INDEX(INDIRECT(F$1&amp;"!E:E"),MATCH($A29,INDIRECT(F$1&amp;"!B:B"),0)))</f>
        <v>5</v>
      </c>
      <c r="G29" s="2">
        <f ca="1">IF(ISERROR(MATCH($A29,INDIRECT(G$1&amp;"!B:B"),0)),999,INDEX(INDIRECT(G$1&amp;"!E:E"),MATCH($A29,INDIRECT(G$1&amp;"!B:B"),0)))</f>
        <v>6</v>
      </c>
      <c r="H29" s="2">
        <f ca="1">IF(OR(AND(OR($E29="D1",$E29="CH1"),H$1="200m"),AND(OR($E29="D2",$E29="CH2"),H$1="300m"),AND(OR($E29="D3",$E29="CH3"),H$1="400m")),IF(ISERROR(MATCH($A29,INDIRECT(H$1&amp;"!B:B"),0)),999,INDEX(INDIRECT(H$1&amp;"!E:E"),MATCH($A29,INDIRECT(H$1&amp;"!B:B"),0))),"")</f>
      </c>
      <c r="I29" s="2">
        <f ca="1">IF(OR(AND(OR($E29="D1",$E29="CH1"),I$1="200m"),AND(OR($E29="D2",$E29="CH2"),I$1="300m"),AND(OR($E29="D3",$E29="CH3"),I$1="400m")),IF(ISERROR(MATCH($A29,INDIRECT(I$1&amp;"!B:B"),0)),999,INDEX(INDIRECT(I$1&amp;"!E:E"),MATCH($A29,INDIRECT(I$1&amp;"!B:B"),0))),"")</f>
      </c>
      <c r="J29" s="2">
        <f ca="1">IF(OR(AND(OR($E29="D1",$E29="CH1"),J$1="200m"),AND(OR($E29="D2",$E29="CH2"),J$1="300m"),AND(OR($E29="D3",$E29="CH3"),J$1="400m")),IF(ISERROR(MATCH($A29,INDIRECT(J$1&amp;"!B:B"),0)),999,INDEX(INDIRECT(J$1&amp;"!E:E"),MATCH($A29,INDIRECT(J$1&amp;"!B:B"),0))),"")</f>
        <v>8</v>
      </c>
      <c r="K29" s="2">
        <f ca="1">IF(ISERROR(MATCH($A29,INDIRECT(K$1&amp;"!B:B"),0)),999,INDEX(INDIRECT(K$1&amp;"!E:E"),MATCH($A29,INDIRECT(K$1&amp;"!B:B"),0)))</f>
        <v>8</v>
      </c>
      <c r="L29" s="2">
        <f ca="1">IF(ISERROR(MATCH($A29,INDIRECT(L$1&amp;"!B:B"),0)),999,INDEX(INDIRECT(L$1&amp;"!E:E"),MATCH($A29,INDIRECT(L$1&amp;"!B:B"),0)))</f>
        <v>2</v>
      </c>
      <c r="M29" s="2">
        <f>SUM(F29:L29)</f>
        <v>29</v>
      </c>
      <c r="N29" s="2">
        <v>3</v>
      </c>
    </row>
    <row r="30" spans="1:14" ht="15">
      <c r="A30">
        <v>25</v>
      </c>
      <c r="B30" s="2" t="s">
        <v>53</v>
      </c>
      <c r="C30" s="15">
        <v>37184</v>
      </c>
      <c r="D30" s="2" t="s">
        <v>25</v>
      </c>
      <c r="E30" s="2" t="s">
        <v>15</v>
      </c>
      <c r="F30" s="2">
        <f ca="1">IF(ISERROR(MATCH($A30,INDIRECT(F$1&amp;"!B:B"),0)),999,INDEX(INDIRECT(F$1&amp;"!E:E"),MATCH($A30,INDIRECT(F$1&amp;"!B:B"),0)))</f>
        <v>4</v>
      </c>
      <c r="G30" s="2">
        <f ca="1">IF(ISERROR(MATCH($A30,INDIRECT(G$1&amp;"!B:B"),0)),999,INDEX(INDIRECT(G$1&amp;"!E:E"),MATCH($A30,INDIRECT(G$1&amp;"!B:B"),0)))</f>
        <v>2</v>
      </c>
      <c r="H30" s="2">
        <f ca="1">IF(OR(AND(OR($E30="D1",$E30="CH1"),H$1="200m"),AND(OR($E30="D2",$E30="CH2"),H$1="300m"),AND(OR($E30="D3",$E30="CH3"),H$1="400m")),IF(ISERROR(MATCH($A30,INDIRECT(H$1&amp;"!B:B"),0)),999,INDEX(INDIRECT(H$1&amp;"!E:E"),MATCH($A30,INDIRECT(H$1&amp;"!B:B"),0))),"")</f>
      </c>
      <c r="I30" s="2">
        <f ca="1">IF(OR(AND(OR($E30="D1",$E30="CH1"),I$1="200m"),AND(OR($E30="D2",$E30="CH2"),I$1="300m"),AND(OR($E30="D3",$E30="CH3"),I$1="400m")),IF(ISERROR(MATCH($A30,INDIRECT(I$1&amp;"!B:B"),0)),999,INDEX(INDIRECT(I$1&amp;"!E:E"),MATCH($A30,INDIRECT(I$1&amp;"!B:B"),0))),"")</f>
      </c>
      <c r="J30" s="2">
        <f ca="1">IF(OR(AND(OR($E30="D1",$E30="CH1"),J$1="200m"),AND(OR($E30="D2",$E30="CH2"),J$1="300m"),AND(OR($E30="D3",$E30="CH3"),J$1="400m")),IF(ISERROR(MATCH($A30,INDIRECT(J$1&amp;"!B:B"),0)),999,INDEX(INDIRECT(J$1&amp;"!E:E"),MATCH($A30,INDIRECT(J$1&amp;"!B:B"),0))),"")</f>
        <v>9</v>
      </c>
      <c r="K30" s="2">
        <f ca="1">IF(ISERROR(MATCH($A30,INDIRECT(K$1&amp;"!B:B"),0)),999,INDEX(INDIRECT(K$1&amp;"!E:E"),MATCH($A30,INDIRECT(K$1&amp;"!B:B"),0)))</f>
        <v>14</v>
      </c>
      <c r="L30" s="2">
        <f ca="1">IF(ISERROR(MATCH($A30,INDIRECT(L$1&amp;"!B:B"),0)),999,INDEX(INDIRECT(L$1&amp;"!E:E"),MATCH($A30,INDIRECT(L$1&amp;"!B:B"),0)))</f>
        <v>3</v>
      </c>
      <c r="M30" s="2">
        <f>SUM(F30:L30)</f>
        <v>32</v>
      </c>
      <c r="N30" s="2">
        <v>4</v>
      </c>
    </row>
    <row r="31" spans="1:14" ht="15">
      <c r="A31">
        <v>51</v>
      </c>
      <c r="B31" s="2" t="s">
        <v>81</v>
      </c>
      <c r="C31" s="15">
        <v>37067</v>
      </c>
      <c r="D31" s="2" t="s">
        <v>45</v>
      </c>
      <c r="E31" s="2" t="s">
        <v>15</v>
      </c>
      <c r="F31" s="2">
        <f ca="1">IF(ISERROR(MATCH($A31,INDIRECT(F$1&amp;"!B:B"),0)),999,INDEX(INDIRECT(F$1&amp;"!E:E"),MATCH($A31,INDIRECT(F$1&amp;"!B:B"),0)))</f>
        <v>17</v>
      </c>
      <c r="G31" s="2">
        <f ca="1">IF(ISERROR(MATCH($A31,INDIRECT(G$1&amp;"!B:B"),0)),999,INDEX(INDIRECT(G$1&amp;"!E:E"),MATCH($A31,INDIRECT(G$1&amp;"!B:B"),0)))</f>
        <v>14</v>
      </c>
      <c r="H31" s="2">
        <f ca="1">IF(OR(AND(OR($E31="D1",$E31="CH1"),H$1="200m"),AND(OR($E31="D2",$E31="CH2"),H$1="300m"),AND(OR($E31="D3",$E31="CH3"),H$1="400m")),IF(ISERROR(MATCH($A31,INDIRECT(H$1&amp;"!B:B"),0)),999,INDEX(INDIRECT(H$1&amp;"!E:E"),MATCH($A31,INDIRECT(H$1&amp;"!B:B"),0))),"")</f>
      </c>
      <c r="I31" s="2">
        <f ca="1">IF(OR(AND(OR($E31="D1",$E31="CH1"),I$1="200m"),AND(OR($E31="D2",$E31="CH2"),I$1="300m"),AND(OR($E31="D3",$E31="CH3"),I$1="400m")),IF(ISERROR(MATCH($A31,INDIRECT(I$1&amp;"!B:B"),0)),999,INDEX(INDIRECT(I$1&amp;"!E:E"),MATCH($A31,INDIRECT(I$1&amp;"!B:B"),0))),"")</f>
      </c>
      <c r="J31" s="2">
        <f ca="1">IF(OR(AND(OR($E31="D1",$E31="CH1"),J$1="200m"),AND(OR($E31="D2",$E31="CH2"),J$1="300m"),AND(OR($E31="D3",$E31="CH3"),J$1="400m")),IF(ISERROR(MATCH($A31,INDIRECT(J$1&amp;"!B:B"),0)),999,INDEX(INDIRECT(J$1&amp;"!E:E"),MATCH($A31,INDIRECT(J$1&amp;"!B:B"),0))),"")</f>
        <v>4</v>
      </c>
      <c r="K31" s="2">
        <f ca="1">IF(ISERROR(MATCH($A31,INDIRECT(K$1&amp;"!B:B"),0)),999,INDEX(INDIRECT(K$1&amp;"!E:E"),MATCH($A31,INDIRECT(K$1&amp;"!B:B"),0)))</f>
        <v>1</v>
      </c>
      <c r="L31" s="2">
        <f ca="1">IF(ISERROR(MATCH($A31,INDIRECT(L$1&amp;"!B:B"),0)),999,INDEX(INDIRECT(L$1&amp;"!E:E"),MATCH($A31,INDIRECT(L$1&amp;"!B:B"),0)))</f>
        <v>7</v>
      </c>
      <c r="M31" s="2">
        <f>SUM(F31:L31)</f>
        <v>43</v>
      </c>
      <c r="N31" s="2">
        <v>5</v>
      </c>
    </row>
    <row r="32" spans="1:14" ht="15">
      <c r="A32">
        <v>29</v>
      </c>
      <c r="B32" s="2" t="s">
        <v>57</v>
      </c>
      <c r="C32" s="15">
        <v>36988</v>
      </c>
      <c r="D32" s="2" t="s">
        <v>31</v>
      </c>
      <c r="E32" s="2" t="s">
        <v>15</v>
      </c>
      <c r="F32" s="2">
        <f ca="1">IF(ISERROR(MATCH($A32,INDIRECT(F$1&amp;"!B:B"),0)),999,INDEX(INDIRECT(F$1&amp;"!E:E"),MATCH($A32,INDIRECT(F$1&amp;"!B:B"),0)))</f>
        <v>8</v>
      </c>
      <c r="G32" s="2">
        <f ca="1">IF(ISERROR(MATCH($A32,INDIRECT(G$1&amp;"!B:B"),0)),999,INDEX(INDIRECT(G$1&amp;"!E:E"),MATCH($A32,INDIRECT(G$1&amp;"!B:B"),0)))</f>
        <v>10</v>
      </c>
      <c r="H32" s="2">
        <f ca="1">IF(OR(AND(OR($E32="D1",$E32="CH1"),H$1="200m"),AND(OR($E32="D2",$E32="CH2"),H$1="300m"),AND(OR($E32="D3",$E32="CH3"),H$1="400m")),IF(ISERROR(MATCH($A32,INDIRECT(H$1&amp;"!B:B"),0)),999,INDEX(INDIRECT(H$1&amp;"!E:E"),MATCH($A32,INDIRECT(H$1&amp;"!B:B"),0))),"")</f>
      </c>
      <c r="I32" s="2">
        <f ca="1">IF(OR(AND(OR($E32="D1",$E32="CH1"),I$1="200m"),AND(OR($E32="D2",$E32="CH2"),I$1="300m"),AND(OR($E32="D3",$E32="CH3"),I$1="400m")),IF(ISERROR(MATCH($A32,INDIRECT(I$1&amp;"!B:B"),0)),999,INDEX(INDIRECT(I$1&amp;"!E:E"),MATCH($A32,INDIRECT(I$1&amp;"!B:B"),0))),"")</f>
      </c>
      <c r="J32" s="2">
        <f ca="1">IF(OR(AND(OR($E32="D1",$E32="CH1"),J$1="200m"),AND(OR($E32="D2",$E32="CH2"),J$1="300m"),AND(OR($E32="D3",$E32="CH3"),J$1="400m")),IF(ISERROR(MATCH($A32,INDIRECT(J$1&amp;"!B:B"),0)),999,INDEX(INDIRECT(J$1&amp;"!E:E"),MATCH($A32,INDIRECT(J$1&amp;"!B:B"),0))),"")</f>
        <v>11</v>
      </c>
      <c r="K32" s="2">
        <f ca="1">IF(ISERROR(MATCH($A32,INDIRECT(K$1&amp;"!B:B"),0)),999,INDEX(INDIRECT(K$1&amp;"!E:E"),MATCH($A32,INDIRECT(K$1&amp;"!B:B"),0)))</f>
        <v>11</v>
      </c>
      <c r="L32" s="2">
        <f ca="1">IF(ISERROR(MATCH($A32,INDIRECT(L$1&amp;"!B:B"),0)),999,INDEX(INDIRECT(L$1&amp;"!E:E"),MATCH($A32,INDIRECT(L$1&amp;"!B:B"),0)))</f>
        <v>4</v>
      </c>
      <c r="M32" s="2">
        <f>SUM(F32:L32)</f>
        <v>44</v>
      </c>
      <c r="N32" s="2">
        <v>6</v>
      </c>
    </row>
    <row r="33" spans="1:14" ht="15">
      <c r="A33">
        <v>43</v>
      </c>
      <c r="B33" s="2" t="s">
        <v>72</v>
      </c>
      <c r="C33" s="15">
        <v>37022</v>
      </c>
      <c r="D33" s="2" t="s">
        <v>41</v>
      </c>
      <c r="E33" s="2" t="s">
        <v>15</v>
      </c>
      <c r="F33" s="2">
        <f ca="1">IF(ISERROR(MATCH($A33,INDIRECT(F$1&amp;"!B:B"),0)),999,INDEX(INDIRECT(F$1&amp;"!E:E"),MATCH($A33,INDIRECT(F$1&amp;"!B:B"),0)))</f>
        <v>6</v>
      </c>
      <c r="G33" s="2">
        <f ca="1">IF(ISERROR(MATCH($A33,INDIRECT(G$1&amp;"!B:B"),0)),999,INDEX(INDIRECT(G$1&amp;"!E:E"),MATCH($A33,INDIRECT(G$1&amp;"!B:B"),0)))</f>
        <v>9</v>
      </c>
      <c r="H33" s="2">
        <f ca="1">IF(OR(AND(OR($E33="D1",$E33="CH1"),H$1="200m"),AND(OR($E33="D2",$E33="CH2"),H$1="300m"),AND(OR($E33="D3",$E33="CH3"),H$1="400m")),IF(ISERROR(MATCH($A33,INDIRECT(H$1&amp;"!B:B"),0)),999,INDEX(INDIRECT(H$1&amp;"!E:E"),MATCH($A33,INDIRECT(H$1&amp;"!B:B"),0))),"")</f>
      </c>
      <c r="I33" s="2">
        <f ca="1">IF(OR(AND(OR($E33="D1",$E33="CH1"),I$1="200m"),AND(OR($E33="D2",$E33="CH2"),I$1="300m"),AND(OR($E33="D3",$E33="CH3"),I$1="400m")),IF(ISERROR(MATCH($A33,INDIRECT(I$1&amp;"!B:B"),0)),999,INDEX(INDIRECT(I$1&amp;"!E:E"),MATCH($A33,INDIRECT(I$1&amp;"!B:B"),0))),"")</f>
      </c>
      <c r="J33" s="2">
        <f ca="1">IF(OR(AND(OR($E33="D1",$E33="CH1"),J$1="200m"),AND(OR($E33="D2",$E33="CH2"),J$1="300m"),AND(OR($E33="D3",$E33="CH3"),J$1="400m")),IF(ISERROR(MATCH($A33,INDIRECT(J$1&amp;"!B:B"),0)),999,INDEX(INDIRECT(J$1&amp;"!E:E"),MATCH($A33,INDIRECT(J$1&amp;"!B:B"),0))),"")</f>
        <v>5</v>
      </c>
      <c r="K33" s="2">
        <f ca="1">IF(ISERROR(MATCH($A33,INDIRECT(K$1&amp;"!B:B"),0)),999,INDEX(INDIRECT(K$1&amp;"!E:E"),MATCH($A33,INDIRECT(K$1&amp;"!B:B"),0)))</f>
        <v>3</v>
      </c>
      <c r="L33" s="2">
        <f ca="1">IF(ISERROR(MATCH($A33,INDIRECT(L$1&amp;"!B:B"),0)),999,INDEX(INDIRECT(L$1&amp;"!E:E"),MATCH($A33,INDIRECT(L$1&amp;"!B:B"),0)))</f>
        <v>22</v>
      </c>
      <c r="M33" s="2">
        <f>SUM(F33:L33)</f>
        <v>45</v>
      </c>
      <c r="N33" s="2">
        <v>7</v>
      </c>
    </row>
    <row r="34" spans="1:14" ht="15">
      <c r="A34">
        <v>41</v>
      </c>
      <c r="B34" s="2" t="s">
        <v>70</v>
      </c>
      <c r="C34" s="15">
        <v>37018</v>
      </c>
      <c r="D34" s="2" t="s">
        <v>37</v>
      </c>
      <c r="E34" s="2" t="s">
        <v>15</v>
      </c>
      <c r="F34" s="2">
        <f ca="1">IF(ISERROR(MATCH($A34,INDIRECT(F$1&amp;"!B:B"),0)),999,INDEX(INDIRECT(F$1&amp;"!E:E"),MATCH($A34,INDIRECT(F$1&amp;"!B:B"),0)))</f>
        <v>9</v>
      </c>
      <c r="G34" s="2">
        <f ca="1">IF(ISERROR(MATCH($A34,INDIRECT(G$1&amp;"!B:B"),0)),999,INDEX(INDIRECT(G$1&amp;"!E:E"),MATCH($A34,INDIRECT(G$1&amp;"!B:B"),0)))</f>
        <v>7</v>
      </c>
      <c r="H34" s="2">
        <f ca="1">IF(OR(AND(OR($E34="D1",$E34="CH1"),H$1="200m"),AND(OR($E34="D2",$E34="CH2"),H$1="300m"),AND(OR($E34="D3",$E34="CH3"),H$1="400m")),IF(ISERROR(MATCH($A34,INDIRECT(H$1&amp;"!B:B"),0)),999,INDEX(INDIRECT(H$1&amp;"!E:E"),MATCH($A34,INDIRECT(H$1&amp;"!B:B"),0))),"")</f>
      </c>
      <c r="I34" s="2">
        <f ca="1">IF(OR(AND(OR($E34="D1",$E34="CH1"),I$1="200m"),AND(OR($E34="D2",$E34="CH2"),I$1="300m"),AND(OR($E34="D3",$E34="CH3"),I$1="400m")),IF(ISERROR(MATCH($A34,INDIRECT(I$1&amp;"!B:B"),0)),999,INDEX(INDIRECT(I$1&amp;"!E:E"),MATCH($A34,INDIRECT(I$1&amp;"!B:B"),0))),"")</f>
      </c>
      <c r="J34" s="2">
        <f ca="1">IF(OR(AND(OR($E34="D1",$E34="CH1"),J$1="200m"),AND(OR($E34="D2",$E34="CH2"),J$1="300m"),AND(OR($E34="D3",$E34="CH3"),J$1="400m")),IF(ISERROR(MATCH($A34,INDIRECT(J$1&amp;"!B:B"),0)),999,INDEX(INDIRECT(J$1&amp;"!E:E"),MATCH($A34,INDIRECT(J$1&amp;"!B:B"),0))),"")</f>
        <v>7</v>
      </c>
      <c r="K34" s="2">
        <f ca="1">IF(ISERROR(MATCH($A34,INDIRECT(K$1&amp;"!B:B"),0)),999,INDEX(INDIRECT(K$1&amp;"!E:E"),MATCH($A34,INDIRECT(K$1&amp;"!B:B"),0)))</f>
        <v>16</v>
      </c>
      <c r="L34" s="2">
        <f ca="1">IF(ISERROR(MATCH($A34,INDIRECT(L$1&amp;"!B:B"),0)),999,INDEX(INDIRECT(L$1&amp;"!E:E"),MATCH($A34,INDIRECT(L$1&amp;"!B:B"),0)))</f>
        <v>14</v>
      </c>
      <c r="M34" s="2">
        <f>SUM(F34:L34)</f>
        <v>53</v>
      </c>
      <c r="N34" s="2">
        <v>8</v>
      </c>
    </row>
    <row r="35" spans="1:14" ht="15">
      <c r="A35">
        <v>28</v>
      </c>
      <c r="B35" s="2" t="s">
        <v>56</v>
      </c>
      <c r="C35" s="15">
        <v>37006</v>
      </c>
      <c r="D35" s="2" t="s">
        <v>31</v>
      </c>
      <c r="E35" s="2" t="s">
        <v>15</v>
      </c>
      <c r="F35" s="2">
        <f ca="1">IF(ISERROR(MATCH($A35,INDIRECT(F$1&amp;"!B:B"),0)),999,INDEX(INDIRECT(F$1&amp;"!E:E"),MATCH($A35,INDIRECT(F$1&amp;"!B:B"),0)))</f>
        <v>15</v>
      </c>
      <c r="G35" s="2">
        <f ca="1">IF(ISERROR(MATCH($A35,INDIRECT(G$1&amp;"!B:B"),0)),999,INDEX(INDIRECT(G$1&amp;"!E:E"),MATCH($A35,INDIRECT(G$1&amp;"!B:B"),0)))</f>
        <v>8</v>
      </c>
      <c r="H35" s="2">
        <f ca="1">IF(OR(AND(OR($E35="D1",$E35="CH1"),H$1="200m"),AND(OR($E35="D2",$E35="CH2"),H$1="300m"),AND(OR($E35="D3",$E35="CH3"),H$1="400m")),IF(ISERROR(MATCH($A35,INDIRECT(H$1&amp;"!B:B"),0)),999,INDEX(INDIRECT(H$1&amp;"!E:E"),MATCH($A35,INDIRECT(H$1&amp;"!B:B"),0))),"")</f>
      </c>
      <c r="I35" s="2">
        <f ca="1">IF(OR(AND(OR($E35="D1",$E35="CH1"),I$1="200m"),AND(OR($E35="D2",$E35="CH2"),I$1="300m"),AND(OR($E35="D3",$E35="CH3"),I$1="400m")),IF(ISERROR(MATCH($A35,INDIRECT(I$1&amp;"!B:B"),0)),999,INDEX(INDIRECT(I$1&amp;"!E:E"),MATCH($A35,INDIRECT(I$1&amp;"!B:B"),0))),"")</f>
      </c>
      <c r="J35" s="2">
        <f ca="1">IF(OR(AND(OR($E35="D1",$E35="CH1"),J$1="200m"),AND(OR($E35="D2",$E35="CH2"),J$1="300m"),AND(OR($E35="D3",$E35="CH3"),J$1="400m")),IF(ISERROR(MATCH($A35,INDIRECT(J$1&amp;"!B:B"),0)),999,INDEX(INDIRECT(J$1&amp;"!E:E"),MATCH($A35,INDIRECT(J$1&amp;"!B:B"),0))),"")</f>
        <v>3</v>
      </c>
      <c r="K35" s="2">
        <f ca="1">IF(ISERROR(MATCH($A35,INDIRECT(K$1&amp;"!B:B"),0)),999,INDEX(INDIRECT(K$1&amp;"!E:E"),MATCH($A35,INDIRECT(K$1&amp;"!B:B"),0)))</f>
        <v>22</v>
      </c>
      <c r="L35" s="2">
        <f ca="1">IF(ISERROR(MATCH($A35,INDIRECT(L$1&amp;"!B:B"),0)),999,INDEX(INDIRECT(L$1&amp;"!E:E"),MATCH($A35,INDIRECT(L$1&amp;"!B:B"),0)))</f>
        <v>10</v>
      </c>
      <c r="M35" s="2">
        <f>SUM(F35:L35)</f>
        <v>58</v>
      </c>
      <c r="N35" s="2">
        <v>9</v>
      </c>
    </row>
    <row r="36" spans="1:14" ht="15">
      <c r="A36">
        <v>30</v>
      </c>
      <c r="B36" s="2" t="s">
        <v>58</v>
      </c>
      <c r="C36" s="15">
        <v>37398</v>
      </c>
      <c r="D36" s="2" t="s">
        <v>31</v>
      </c>
      <c r="E36" s="2" t="s">
        <v>15</v>
      </c>
      <c r="F36" s="2">
        <f ca="1">IF(ISERROR(MATCH($A36,INDIRECT(F$1&amp;"!B:B"),0)),999,INDEX(INDIRECT(F$1&amp;"!E:E"),MATCH($A36,INDIRECT(F$1&amp;"!B:B"),0)))</f>
        <v>18</v>
      </c>
      <c r="G36" s="2">
        <f ca="1">IF(ISERROR(MATCH($A36,INDIRECT(G$1&amp;"!B:B"),0)),999,INDEX(INDIRECT(G$1&amp;"!E:E"),MATCH($A36,INDIRECT(G$1&amp;"!B:B"),0)))</f>
        <v>13</v>
      </c>
      <c r="H36" s="2">
        <f ca="1">IF(OR(AND(OR($E36="D1",$E36="CH1"),H$1="200m"),AND(OR($E36="D2",$E36="CH2"),H$1="300m"),AND(OR($E36="D3",$E36="CH3"),H$1="400m")),IF(ISERROR(MATCH($A36,INDIRECT(H$1&amp;"!B:B"),0)),999,INDEX(INDIRECT(H$1&amp;"!E:E"),MATCH($A36,INDIRECT(H$1&amp;"!B:B"),0))),"")</f>
      </c>
      <c r="I36" s="2">
        <f ca="1">IF(OR(AND(OR($E36="D1",$E36="CH1"),I$1="200m"),AND(OR($E36="D2",$E36="CH2"),I$1="300m"),AND(OR($E36="D3",$E36="CH3"),I$1="400m")),IF(ISERROR(MATCH($A36,INDIRECT(I$1&amp;"!B:B"),0)),999,INDEX(INDIRECT(I$1&amp;"!E:E"),MATCH($A36,INDIRECT(I$1&amp;"!B:B"),0))),"")</f>
      </c>
      <c r="J36" s="2">
        <f ca="1">IF(OR(AND(OR($E36="D1",$E36="CH1"),J$1="200m"),AND(OR($E36="D2",$E36="CH2"),J$1="300m"),AND(OR($E36="D3",$E36="CH3"),J$1="400m")),IF(ISERROR(MATCH($A36,INDIRECT(J$1&amp;"!B:B"),0)),999,INDEX(INDIRECT(J$1&amp;"!E:E"),MATCH($A36,INDIRECT(J$1&amp;"!B:B"),0))),"")</f>
        <v>13</v>
      </c>
      <c r="K36" s="2">
        <f ca="1">IF(ISERROR(MATCH($A36,INDIRECT(K$1&amp;"!B:B"),0)),999,INDEX(INDIRECT(K$1&amp;"!E:E"),MATCH($A36,INDIRECT(K$1&amp;"!B:B"),0)))</f>
        <v>6</v>
      </c>
      <c r="L36" s="2">
        <f ca="1">IF(ISERROR(MATCH($A36,INDIRECT(L$1&amp;"!B:B"),0)),999,INDEX(INDIRECT(L$1&amp;"!E:E"),MATCH($A36,INDIRECT(L$1&amp;"!B:B"),0)))</f>
        <v>8</v>
      </c>
      <c r="M36" s="2">
        <f>SUM(F36:L36)</f>
        <v>58</v>
      </c>
      <c r="N36" s="2">
        <v>10</v>
      </c>
    </row>
    <row r="37" spans="1:14" ht="15">
      <c r="A37">
        <v>38</v>
      </c>
      <c r="B37" s="2" t="s">
        <v>67</v>
      </c>
      <c r="C37" s="15">
        <v>170102</v>
      </c>
      <c r="D37" s="2" t="s">
        <v>35</v>
      </c>
      <c r="E37" s="2" t="s">
        <v>15</v>
      </c>
      <c r="F37" s="2">
        <f ca="1">IF(ISERROR(MATCH($A37,INDIRECT(F$1&amp;"!B:B"),0)),999,INDEX(INDIRECT(F$1&amp;"!E:E"),MATCH($A37,INDIRECT(F$1&amp;"!B:B"),0)))</f>
        <v>11</v>
      </c>
      <c r="G37" s="2">
        <f ca="1">IF(ISERROR(MATCH($A37,INDIRECT(G$1&amp;"!B:B"),0)),999,INDEX(INDIRECT(G$1&amp;"!E:E"),MATCH($A37,INDIRECT(G$1&amp;"!B:B"),0)))</f>
        <v>11</v>
      </c>
      <c r="H37" s="2">
        <f ca="1">IF(OR(AND(OR($E37="D1",$E37="CH1"),H$1="200m"),AND(OR($E37="D2",$E37="CH2"),H$1="300m"),AND(OR($E37="D3",$E37="CH3"),H$1="400m")),IF(ISERROR(MATCH($A37,INDIRECT(H$1&amp;"!B:B"),0)),999,INDEX(INDIRECT(H$1&amp;"!E:E"),MATCH($A37,INDIRECT(H$1&amp;"!B:B"),0))),"")</f>
      </c>
      <c r="I37" s="2">
        <f ca="1">IF(OR(AND(OR($E37="D1",$E37="CH1"),I$1="200m"),AND(OR($E37="D2",$E37="CH2"),I$1="300m"),AND(OR($E37="D3",$E37="CH3"),I$1="400m")),IF(ISERROR(MATCH($A37,INDIRECT(I$1&amp;"!B:B"),0)),999,INDEX(INDIRECT(I$1&amp;"!E:E"),MATCH($A37,INDIRECT(I$1&amp;"!B:B"),0))),"")</f>
      </c>
      <c r="J37" s="2">
        <f ca="1">IF(OR(AND(OR($E37="D1",$E37="CH1"),J$1="200m"),AND(OR($E37="D2",$E37="CH2"),J$1="300m"),AND(OR($E37="D3",$E37="CH3"),J$1="400m")),IF(ISERROR(MATCH($A37,INDIRECT(J$1&amp;"!B:B"),0)),999,INDEX(INDIRECT(J$1&amp;"!E:E"),MATCH($A37,INDIRECT(J$1&amp;"!B:B"),0))),"")</f>
        <v>20</v>
      </c>
      <c r="K37" s="2">
        <f ca="1">IF(ISERROR(MATCH($A37,INDIRECT(K$1&amp;"!B:B"),0)),999,INDEX(INDIRECT(K$1&amp;"!E:E"),MATCH($A37,INDIRECT(K$1&amp;"!B:B"),0)))</f>
        <v>12</v>
      </c>
      <c r="L37" s="2">
        <f ca="1">IF(ISERROR(MATCH($A37,INDIRECT(L$1&amp;"!B:B"),0)),999,INDEX(INDIRECT(L$1&amp;"!E:E"),MATCH($A37,INDIRECT(L$1&amp;"!B:B"),0)))</f>
        <v>8</v>
      </c>
      <c r="M37" s="2">
        <f>SUM(F37:L37)</f>
        <v>62</v>
      </c>
      <c r="N37" s="2">
        <v>11</v>
      </c>
    </row>
    <row r="38" spans="1:14" ht="15">
      <c r="A38">
        <v>48</v>
      </c>
      <c r="B38" s="2" t="s">
        <v>78</v>
      </c>
      <c r="C38" s="15">
        <v>37116</v>
      </c>
      <c r="D38" s="2" t="s">
        <v>45</v>
      </c>
      <c r="E38" s="2" t="s">
        <v>15</v>
      </c>
      <c r="F38" s="2">
        <f ca="1">IF(ISERROR(MATCH($A38,INDIRECT(F$1&amp;"!B:B"),0)),999,INDEX(INDIRECT(F$1&amp;"!E:E"),MATCH($A38,INDIRECT(F$1&amp;"!B:B"),0)))</f>
        <v>7</v>
      </c>
      <c r="G38" s="2">
        <f ca="1">IF(ISERROR(MATCH($A38,INDIRECT(G$1&amp;"!B:B"),0)),999,INDEX(INDIRECT(G$1&amp;"!E:E"),MATCH($A38,INDIRECT(G$1&amp;"!B:B"),0)))</f>
        <v>4</v>
      </c>
      <c r="H38" s="2">
        <f ca="1">IF(OR(AND(OR($E38="D1",$E38="CH1"),H$1="200m"),AND(OR($E38="D2",$E38="CH2"),H$1="300m"),AND(OR($E38="D3",$E38="CH3"),H$1="400m")),IF(ISERROR(MATCH($A38,INDIRECT(H$1&amp;"!B:B"),0)),999,INDEX(INDIRECT(H$1&amp;"!E:E"),MATCH($A38,INDIRECT(H$1&amp;"!B:B"),0))),"")</f>
      </c>
      <c r="I38" s="2">
        <f ca="1">IF(OR(AND(OR($E38="D1",$E38="CH1"),I$1="200m"),AND(OR($E38="D2",$E38="CH2"),I$1="300m"),AND(OR($E38="D3",$E38="CH3"),I$1="400m")),IF(ISERROR(MATCH($A38,INDIRECT(I$1&amp;"!B:B"),0)),999,INDEX(INDIRECT(I$1&amp;"!E:E"),MATCH($A38,INDIRECT(I$1&amp;"!B:B"),0))),"")</f>
      </c>
      <c r="J38" s="2">
        <f ca="1">IF(OR(AND(OR($E38="D1",$E38="CH1"),J$1="200m"),AND(OR($E38="D2",$E38="CH2"),J$1="300m"),AND(OR($E38="D3",$E38="CH3"),J$1="400m")),IF(ISERROR(MATCH($A38,INDIRECT(J$1&amp;"!B:B"),0)),999,INDEX(INDIRECT(J$1&amp;"!E:E"),MATCH($A38,INDIRECT(J$1&amp;"!B:B"),0))),"")</f>
        <v>10</v>
      </c>
      <c r="K38" s="2">
        <f ca="1">IF(ISERROR(MATCH($A38,INDIRECT(K$1&amp;"!B:B"),0)),999,INDEX(INDIRECT(K$1&amp;"!E:E"),MATCH($A38,INDIRECT(K$1&amp;"!B:B"),0)))</f>
        <v>26</v>
      </c>
      <c r="L38" s="2">
        <f ca="1">IF(ISERROR(MATCH($A38,INDIRECT(L$1&amp;"!B:B"),0)),999,INDEX(INDIRECT(L$1&amp;"!E:E"),MATCH($A38,INDIRECT(L$1&amp;"!B:B"),0)))</f>
        <v>16</v>
      </c>
      <c r="M38" s="2">
        <f>SUM(F38:L38)</f>
        <v>63</v>
      </c>
      <c r="N38" s="2">
        <v>12</v>
      </c>
    </row>
    <row r="39" spans="1:14" ht="15">
      <c r="A39">
        <v>54</v>
      </c>
      <c r="B39" s="2" t="s">
        <v>84</v>
      </c>
      <c r="C39" s="15">
        <v>36937</v>
      </c>
      <c r="D39" s="2" t="s">
        <v>50</v>
      </c>
      <c r="E39" s="2" t="s">
        <v>15</v>
      </c>
      <c r="F39" s="2">
        <f ca="1">IF(ISERROR(MATCH($A39,INDIRECT(F$1&amp;"!B:B"),0)),999,INDEX(INDIRECT(F$1&amp;"!E:E"),MATCH($A39,INDIRECT(F$1&amp;"!B:B"),0)))</f>
        <v>14</v>
      </c>
      <c r="G39" s="2">
        <f ca="1">IF(ISERROR(MATCH($A39,INDIRECT(G$1&amp;"!B:B"),0)),999,INDEX(INDIRECT(G$1&amp;"!E:E"),MATCH($A39,INDIRECT(G$1&amp;"!B:B"),0)))</f>
        <v>18</v>
      </c>
      <c r="H39" s="2">
        <f ca="1">IF(OR(AND(OR($E39="D1",$E39="CH1"),H$1="200m"),AND(OR($E39="D2",$E39="CH2"),H$1="300m"),AND(OR($E39="D3",$E39="CH3"),H$1="400m")),IF(ISERROR(MATCH($A39,INDIRECT(H$1&amp;"!B:B"),0)),999,INDEX(INDIRECT(H$1&amp;"!E:E"),MATCH($A39,INDIRECT(H$1&amp;"!B:B"),0))),"")</f>
      </c>
      <c r="I39" s="2">
        <f ca="1">IF(OR(AND(OR($E39="D1",$E39="CH1"),I$1="200m"),AND(OR($E39="D2",$E39="CH2"),I$1="300m"),AND(OR($E39="D3",$E39="CH3"),I$1="400m")),IF(ISERROR(MATCH($A39,INDIRECT(I$1&amp;"!B:B"),0)),999,INDEX(INDIRECT(I$1&amp;"!E:E"),MATCH($A39,INDIRECT(I$1&amp;"!B:B"),0))),"")</f>
      </c>
      <c r="J39" s="2">
        <f ca="1">IF(OR(AND(OR($E39="D1",$E39="CH1"),J$1="200m"),AND(OR($E39="D2",$E39="CH2"),J$1="300m"),AND(OR($E39="D3",$E39="CH3"),J$1="400m")),IF(ISERROR(MATCH($A39,INDIRECT(J$1&amp;"!B:B"),0)),999,INDEX(INDIRECT(J$1&amp;"!E:E"),MATCH($A39,INDIRECT(J$1&amp;"!B:B"),0))),"")</f>
        <v>17</v>
      </c>
      <c r="K39" s="2">
        <f ca="1">IF(ISERROR(MATCH($A39,INDIRECT(K$1&amp;"!B:B"),0)),999,INDEX(INDIRECT(K$1&amp;"!E:E"),MATCH($A39,INDIRECT(K$1&amp;"!B:B"),0)))</f>
        <v>5</v>
      </c>
      <c r="L39" s="2">
        <f ca="1">IF(ISERROR(MATCH($A39,INDIRECT(L$1&amp;"!B:B"),0)),999,INDEX(INDIRECT(L$1&amp;"!E:E"),MATCH($A39,INDIRECT(L$1&amp;"!B:B"),0)))</f>
        <v>12</v>
      </c>
      <c r="M39" s="2">
        <f>SUM(F39:L39)</f>
        <v>66</v>
      </c>
      <c r="N39" s="2">
        <v>13</v>
      </c>
    </row>
    <row r="40" spans="1:14" ht="15">
      <c r="A40">
        <v>26</v>
      </c>
      <c r="B40" s="2" t="s">
        <v>54</v>
      </c>
      <c r="C40" s="15">
        <v>37270</v>
      </c>
      <c r="D40" s="2" t="s">
        <v>25</v>
      </c>
      <c r="E40" s="2" t="s">
        <v>15</v>
      </c>
      <c r="F40" s="2">
        <f ca="1">IF(ISERROR(MATCH($A40,INDIRECT(F$1&amp;"!B:B"),0)),999,INDEX(INDIRECT(F$1&amp;"!E:E"),MATCH($A40,INDIRECT(F$1&amp;"!B:B"),0)))</f>
        <v>10</v>
      </c>
      <c r="G40" s="2">
        <f ca="1">IF(ISERROR(MATCH($A40,INDIRECT(G$1&amp;"!B:B"),0)),999,INDEX(INDIRECT(G$1&amp;"!E:E"),MATCH($A40,INDIRECT(G$1&amp;"!B:B"),0)))</f>
        <v>12</v>
      </c>
      <c r="H40" s="2">
        <f ca="1">IF(OR(AND(OR($E40="D1",$E40="CH1"),H$1="200m"),AND(OR($E40="D2",$E40="CH2"),H$1="300m"),AND(OR($E40="D3",$E40="CH3"),H$1="400m")),IF(ISERROR(MATCH($A40,INDIRECT(H$1&amp;"!B:B"),0)),999,INDEX(INDIRECT(H$1&amp;"!E:E"),MATCH($A40,INDIRECT(H$1&amp;"!B:B"),0))),"")</f>
      </c>
      <c r="I40" s="2">
        <f ca="1">IF(OR(AND(OR($E40="D1",$E40="CH1"),I$1="200m"),AND(OR($E40="D2",$E40="CH2"),I$1="300m"),AND(OR($E40="D3",$E40="CH3"),I$1="400m")),IF(ISERROR(MATCH($A40,INDIRECT(I$1&amp;"!B:B"),0)),999,INDEX(INDIRECT(I$1&amp;"!E:E"),MATCH($A40,INDIRECT(I$1&amp;"!B:B"),0))),"")</f>
      </c>
      <c r="J40" s="2">
        <f ca="1">IF(OR(AND(OR($E40="D1",$E40="CH1"),J$1="200m"),AND(OR($E40="D2",$E40="CH2"),J$1="300m"),AND(OR($E40="D3",$E40="CH3"),J$1="400m")),IF(ISERROR(MATCH($A40,INDIRECT(J$1&amp;"!B:B"),0)),999,INDEX(INDIRECT(J$1&amp;"!E:E"),MATCH($A40,INDIRECT(J$1&amp;"!B:B"),0))),"")</f>
        <v>14</v>
      </c>
      <c r="K40" s="2">
        <f ca="1">IF(ISERROR(MATCH($A40,INDIRECT(K$1&amp;"!B:B"),0)),999,INDEX(INDIRECT(K$1&amp;"!E:E"),MATCH($A40,INDIRECT(K$1&amp;"!B:B"),0)))</f>
        <v>18</v>
      </c>
      <c r="L40" s="2">
        <f ca="1">IF(ISERROR(MATCH($A40,INDIRECT(L$1&amp;"!B:B"),0)),999,INDEX(INDIRECT(L$1&amp;"!E:E"),MATCH($A40,INDIRECT(L$1&amp;"!B:B"),0)))</f>
        <v>14</v>
      </c>
      <c r="M40" s="2">
        <f>SUM(F40:L40)</f>
        <v>68</v>
      </c>
      <c r="N40" s="2">
        <v>14</v>
      </c>
    </row>
    <row r="41" spans="1:14" ht="15">
      <c r="A41">
        <v>45</v>
      </c>
      <c r="B41" s="2" t="s">
        <v>74</v>
      </c>
      <c r="C41" s="15">
        <v>37035</v>
      </c>
      <c r="D41" s="2" t="s">
        <v>41</v>
      </c>
      <c r="E41" s="2" t="s">
        <v>15</v>
      </c>
      <c r="F41" s="2">
        <f ca="1">IF(ISERROR(MATCH($A41,INDIRECT(F$1&amp;"!B:B"),0)),999,INDEX(INDIRECT(F$1&amp;"!E:E"),MATCH($A41,INDIRECT(F$1&amp;"!B:B"),0)))</f>
        <v>13</v>
      </c>
      <c r="G41" s="2">
        <f ca="1">IF(ISERROR(MATCH($A41,INDIRECT(G$1&amp;"!B:B"),0)),999,INDEX(INDIRECT(G$1&amp;"!E:E"),MATCH($A41,INDIRECT(G$1&amp;"!B:B"),0)))</f>
        <v>15</v>
      </c>
      <c r="H41" s="2">
        <f ca="1">IF(OR(AND(OR($E41="D1",$E41="CH1"),H$1="200m"),AND(OR($E41="D2",$E41="CH2"),H$1="300m"),AND(OR($E41="D3",$E41="CH3"),H$1="400m")),IF(ISERROR(MATCH($A41,INDIRECT(H$1&amp;"!B:B"),0)),999,INDEX(INDIRECT(H$1&amp;"!E:E"),MATCH($A41,INDIRECT(H$1&amp;"!B:B"),0))),"")</f>
      </c>
      <c r="I41" s="2">
        <f ca="1">IF(OR(AND(OR($E41="D1",$E41="CH1"),I$1="200m"),AND(OR($E41="D2",$E41="CH2"),I$1="300m"),AND(OR($E41="D3",$E41="CH3"),I$1="400m")),IF(ISERROR(MATCH($A41,INDIRECT(I$1&amp;"!B:B"),0)),999,INDEX(INDIRECT(I$1&amp;"!E:E"),MATCH($A41,INDIRECT(I$1&amp;"!B:B"),0))),"")</f>
      </c>
      <c r="J41" s="2">
        <f ca="1">IF(OR(AND(OR($E41="D1",$E41="CH1"),J$1="200m"),AND(OR($E41="D2",$E41="CH2"),J$1="300m"),AND(OR($E41="D3",$E41="CH3"),J$1="400m")),IF(ISERROR(MATCH($A41,INDIRECT(J$1&amp;"!B:B"),0)),999,INDEX(INDIRECT(J$1&amp;"!E:E"),MATCH($A41,INDIRECT(J$1&amp;"!B:B"),0))),"")</f>
        <v>6</v>
      </c>
      <c r="K41" s="2">
        <f ca="1">IF(ISERROR(MATCH($A41,INDIRECT(K$1&amp;"!B:B"),0)),999,INDEX(INDIRECT(K$1&amp;"!E:E"),MATCH($A41,INDIRECT(K$1&amp;"!B:B"),0)))</f>
        <v>17</v>
      </c>
      <c r="L41" s="2">
        <f ca="1">IF(ISERROR(MATCH($A41,INDIRECT(L$1&amp;"!B:B"),0)),999,INDEX(INDIRECT(L$1&amp;"!E:E"),MATCH($A41,INDIRECT(L$1&amp;"!B:B"),0)))</f>
        <v>22</v>
      </c>
      <c r="M41" s="2">
        <f>SUM(F41:L41)</f>
        <v>73</v>
      </c>
      <c r="N41" s="2">
        <v>15</v>
      </c>
    </row>
    <row r="42" spans="1:14" ht="15">
      <c r="A42">
        <v>57</v>
      </c>
      <c r="B42" s="2" t="s">
        <v>88</v>
      </c>
      <c r="C42" s="15">
        <v>37321</v>
      </c>
      <c r="D42" s="2" t="s">
        <v>50</v>
      </c>
      <c r="E42" s="2" t="s">
        <v>15</v>
      </c>
      <c r="F42" s="2">
        <f ca="1">IF(ISERROR(MATCH($A42,INDIRECT(F$1&amp;"!B:B"),0)),999,INDEX(INDIRECT(F$1&amp;"!E:E"),MATCH($A42,INDIRECT(F$1&amp;"!B:B"),0)))</f>
        <v>12</v>
      </c>
      <c r="G42" s="2">
        <f ca="1">IF(ISERROR(MATCH($A42,INDIRECT(G$1&amp;"!B:B"),0)),999,INDEX(INDIRECT(G$1&amp;"!E:E"),MATCH($A42,INDIRECT(G$1&amp;"!B:B"),0)))</f>
        <v>16</v>
      </c>
      <c r="H42" s="2">
        <f ca="1">IF(OR(AND(OR($E42="D1",$E42="CH1"),H$1="200m"),AND(OR($E42="D2",$E42="CH2"),H$1="300m"),AND(OR($E42="D3",$E42="CH3"),H$1="400m")),IF(ISERROR(MATCH($A42,INDIRECT(H$1&amp;"!B:B"),0)),999,INDEX(INDIRECT(H$1&amp;"!E:E"),MATCH($A42,INDIRECT(H$1&amp;"!B:B"),0))),"")</f>
      </c>
      <c r="I42" s="2">
        <f ca="1">IF(OR(AND(OR($E42="D1",$E42="CH1"),I$1="200m"),AND(OR($E42="D2",$E42="CH2"),I$1="300m"),AND(OR($E42="D3",$E42="CH3"),I$1="400m")),IF(ISERROR(MATCH($A42,INDIRECT(I$1&amp;"!B:B"),0)),999,INDEX(INDIRECT(I$1&amp;"!E:E"),MATCH($A42,INDIRECT(I$1&amp;"!B:B"),0))),"")</f>
      </c>
      <c r="J42" s="2">
        <f ca="1">IF(OR(AND(OR($E42="D1",$E42="CH1"),J$1="200m"),AND(OR($E42="D2",$E42="CH2"),J$1="300m"),AND(OR($E42="D3",$E42="CH3"),J$1="400m")),IF(ISERROR(MATCH($A42,INDIRECT(J$1&amp;"!B:B"),0)),999,INDEX(INDIRECT(J$1&amp;"!E:E"),MATCH($A42,INDIRECT(J$1&amp;"!B:B"),0))),"")</f>
        <v>19</v>
      </c>
      <c r="K42" s="2">
        <f ca="1">IF(ISERROR(MATCH($A42,INDIRECT(K$1&amp;"!B:B"),0)),999,INDEX(INDIRECT(K$1&amp;"!E:E"),MATCH($A42,INDIRECT(K$1&amp;"!B:B"),0)))</f>
        <v>20</v>
      </c>
      <c r="L42" s="2">
        <f ca="1">IF(ISERROR(MATCH($A42,INDIRECT(L$1&amp;"!B:B"),0)),999,INDEX(INDIRECT(L$1&amp;"!E:E"),MATCH($A42,INDIRECT(L$1&amp;"!B:B"),0)))</f>
        <v>10</v>
      </c>
      <c r="M42" s="2">
        <f>SUM(F42:L42)</f>
        <v>77</v>
      </c>
      <c r="N42" s="2">
        <v>16</v>
      </c>
    </row>
    <row r="43" spans="1:14" ht="15">
      <c r="A43">
        <v>46</v>
      </c>
      <c r="B43" s="2" t="s">
        <v>75</v>
      </c>
      <c r="C43" s="15">
        <v>37251</v>
      </c>
      <c r="D43" s="2" t="s">
        <v>41</v>
      </c>
      <c r="E43" s="2" t="s">
        <v>15</v>
      </c>
      <c r="F43" s="2">
        <f ca="1">IF(ISERROR(MATCH($A43,INDIRECT(F$1&amp;"!B:B"),0)),999,INDEX(INDIRECT(F$1&amp;"!E:E"),MATCH($A43,INDIRECT(F$1&amp;"!B:B"),0)))</f>
        <v>20</v>
      </c>
      <c r="G43" s="2">
        <f ca="1">IF(ISERROR(MATCH($A43,INDIRECT(G$1&amp;"!B:B"),0)),999,INDEX(INDIRECT(G$1&amp;"!E:E"),MATCH($A43,INDIRECT(G$1&amp;"!B:B"),0)))</f>
        <v>17</v>
      </c>
      <c r="H43" s="2">
        <f ca="1">IF(OR(AND(OR($E43="D1",$E43="CH1"),H$1="200m"),AND(OR($E43="D2",$E43="CH2"),H$1="300m"),AND(OR($E43="D3",$E43="CH3"),H$1="400m")),IF(ISERROR(MATCH($A43,INDIRECT(H$1&amp;"!B:B"),0)),999,INDEX(INDIRECT(H$1&amp;"!E:E"),MATCH($A43,INDIRECT(H$1&amp;"!B:B"),0))),"")</f>
      </c>
      <c r="I43" s="2">
        <f ca="1">IF(OR(AND(OR($E43="D1",$E43="CH1"),I$1="200m"),AND(OR($E43="D2",$E43="CH2"),I$1="300m"),AND(OR($E43="D3",$E43="CH3"),I$1="400m")),IF(ISERROR(MATCH($A43,INDIRECT(I$1&amp;"!B:B"),0)),999,INDEX(INDIRECT(I$1&amp;"!E:E"),MATCH($A43,INDIRECT(I$1&amp;"!B:B"),0))),"")</f>
      </c>
      <c r="J43" s="2">
        <f ca="1">IF(OR(AND(OR($E43="D1",$E43="CH1"),J$1="200m"),AND(OR($E43="D2",$E43="CH2"),J$1="300m"),AND(OR($E43="D3",$E43="CH3"),J$1="400m")),IF(ISERROR(MATCH($A43,INDIRECT(J$1&amp;"!B:B"),0)),999,INDEX(INDIRECT(J$1&amp;"!E:E"),MATCH($A43,INDIRECT(J$1&amp;"!B:B"),0))),"")</f>
        <v>12</v>
      </c>
      <c r="K43" s="2">
        <f ca="1">IF(ISERROR(MATCH($A43,INDIRECT(K$1&amp;"!B:B"),0)),999,INDEX(INDIRECT(K$1&amp;"!E:E"),MATCH($A43,INDIRECT(K$1&amp;"!B:B"),0)))</f>
        <v>13</v>
      </c>
      <c r="L43" s="2">
        <f ca="1">IF(ISERROR(MATCH($A43,INDIRECT(L$1&amp;"!B:B"),0)),999,INDEX(INDIRECT(L$1&amp;"!E:E"),MATCH($A43,INDIRECT(L$1&amp;"!B:B"),0)))</f>
        <v>18</v>
      </c>
      <c r="M43" s="2">
        <f>SUM(F43:L43)</f>
        <v>80</v>
      </c>
      <c r="N43" s="2">
        <v>17</v>
      </c>
    </row>
    <row r="44" spans="1:14" ht="15">
      <c r="A44">
        <v>135</v>
      </c>
      <c r="B44" s="2" t="s">
        <v>175</v>
      </c>
      <c r="C44" s="15"/>
      <c r="D44" s="2" t="s">
        <v>50</v>
      </c>
      <c r="E44" s="2" t="s">
        <v>15</v>
      </c>
      <c r="F44" s="2">
        <f ca="1">IF(ISERROR(MATCH($A44,INDIRECT(F$1&amp;"!B:B"),0)),999,INDEX(INDIRECT(F$1&amp;"!E:E"),MATCH($A44,INDIRECT(F$1&amp;"!B:B"),0)))</f>
        <v>16</v>
      </c>
      <c r="G44" s="2">
        <f ca="1">IF(ISERROR(MATCH($A44,INDIRECT(G$1&amp;"!B:B"),0)),999,INDEX(INDIRECT(G$1&amp;"!E:E"),MATCH($A44,INDIRECT(G$1&amp;"!B:B"),0)))</f>
        <v>22</v>
      </c>
      <c r="H44" s="2">
        <f ca="1">IF(OR(AND(OR($E44="D1",$E44="CH1"),H$1="200m"),AND(OR($E44="D2",$E44="CH2"),H$1="300m"),AND(OR($E44="D3",$E44="CH3"),H$1="400m")),IF(ISERROR(MATCH($A44,INDIRECT(H$1&amp;"!B:B"),0)),999,INDEX(INDIRECT(H$1&amp;"!E:E"),MATCH($A44,INDIRECT(H$1&amp;"!B:B"),0))),"")</f>
      </c>
      <c r="I44" s="2">
        <f ca="1">IF(OR(AND(OR($E44="D1",$E44="CH1"),I$1="200m"),AND(OR($E44="D2",$E44="CH2"),I$1="300m"),AND(OR($E44="D3",$E44="CH3"),I$1="400m")),IF(ISERROR(MATCH($A44,INDIRECT(I$1&amp;"!B:B"),0)),999,INDEX(INDIRECT(I$1&amp;"!E:E"),MATCH($A44,INDIRECT(I$1&amp;"!B:B"),0))),"")</f>
      </c>
      <c r="J44" s="2">
        <f ca="1">IF(OR(AND(OR($E44="D1",$E44="CH1"),J$1="200m"),AND(OR($E44="D2",$E44="CH2"),J$1="300m"),AND(OR($E44="D3",$E44="CH3"),J$1="400m")),IF(ISERROR(MATCH($A44,INDIRECT(J$1&amp;"!B:B"),0)),999,INDEX(INDIRECT(J$1&amp;"!E:E"),MATCH($A44,INDIRECT(J$1&amp;"!B:B"),0))),"")</f>
        <v>22</v>
      </c>
      <c r="K44" s="2">
        <f ca="1">IF(ISERROR(MATCH($A44,INDIRECT(K$1&amp;"!B:B"),0)),999,INDEX(INDIRECT(K$1&amp;"!E:E"),MATCH($A44,INDIRECT(K$1&amp;"!B:B"),0)))</f>
        <v>7</v>
      </c>
      <c r="L44" s="2">
        <f ca="1">IF(ISERROR(MATCH($A44,INDIRECT(L$1&amp;"!B:B"),0)),999,INDEX(INDIRECT(L$1&amp;"!E:E"),MATCH($A44,INDIRECT(L$1&amp;"!B:B"),0)))</f>
        <v>13</v>
      </c>
      <c r="M44" s="2">
        <f>SUM(F44:L44)</f>
        <v>80</v>
      </c>
      <c r="N44" s="2">
        <v>18</v>
      </c>
    </row>
    <row r="45" spans="1:14" ht="15">
      <c r="A45">
        <v>49</v>
      </c>
      <c r="B45" s="2" t="s">
        <v>79</v>
      </c>
      <c r="C45" s="15">
        <v>37578</v>
      </c>
      <c r="D45" s="2" t="s">
        <v>45</v>
      </c>
      <c r="E45" s="2" t="s">
        <v>15</v>
      </c>
      <c r="F45" s="2">
        <f ca="1">IF(ISERROR(MATCH($A45,INDIRECT(F$1&amp;"!B:B"),0)),999,INDEX(INDIRECT(F$1&amp;"!E:E"),MATCH($A45,INDIRECT(F$1&amp;"!B:B"),0)))</f>
        <v>18</v>
      </c>
      <c r="G45" s="2">
        <f ca="1">IF(ISERROR(MATCH($A45,INDIRECT(G$1&amp;"!B:B"),0)),999,INDEX(INDIRECT(G$1&amp;"!E:E"),MATCH($A45,INDIRECT(G$1&amp;"!B:B"),0)))</f>
        <v>19</v>
      </c>
      <c r="H45" s="2">
        <f ca="1">IF(OR(AND(OR($E45="D1",$E45="CH1"),H$1="200m"),AND(OR($E45="D2",$E45="CH2"),H$1="300m"),AND(OR($E45="D3",$E45="CH3"),H$1="400m")),IF(ISERROR(MATCH($A45,INDIRECT(H$1&amp;"!B:B"),0)),999,INDEX(INDIRECT(H$1&amp;"!E:E"),MATCH($A45,INDIRECT(H$1&amp;"!B:B"),0))),"")</f>
      </c>
      <c r="I45" s="2">
        <f ca="1">IF(OR(AND(OR($E45="D1",$E45="CH1"),I$1="200m"),AND(OR($E45="D2",$E45="CH2"),I$1="300m"),AND(OR($E45="D3",$E45="CH3"),I$1="400m")),IF(ISERROR(MATCH($A45,INDIRECT(I$1&amp;"!B:B"),0)),999,INDEX(INDIRECT(I$1&amp;"!E:E"),MATCH($A45,INDIRECT(I$1&amp;"!B:B"),0))),"")</f>
      </c>
      <c r="J45" s="2">
        <f ca="1">IF(OR(AND(OR($E45="D1",$E45="CH1"),J$1="200m"),AND(OR($E45="D2",$E45="CH2"),J$1="300m"),AND(OR($E45="D3",$E45="CH3"),J$1="400m")),IF(ISERROR(MATCH($A45,INDIRECT(J$1&amp;"!B:B"),0)),999,INDEX(INDIRECT(J$1&amp;"!E:E"),MATCH($A45,INDIRECT(J$1&amp;"!B:B"),0))),"")</f>
        <v>15</v>
      </c>
      <c r="K45" s="2">
        <f ca="1">IF(ISERROR(MATCH($A45,INDIRECT(K$1&amp;"!B:B"),0)),999,INDEX(INDIRECT(K$1&amp;"!E:E"),MATCH($A45,INDIRECT(K$1&amp;"!B:B"),0)))</f>
        <v>15</v>
      </c>
      <c r="L45" s="2">
        <f ca="1">IF(ISERROR(MATCH($A45,INDIRECT(L$1&amp;"!B:B"),0)),999,INDEX(INDIRECT(L$1&amp;"!E:E"),MATCH($A45,INDIRECT(L$1&amp;"!B:B"),0)))</f>
        <v>19</v>
      </c>
      <c r="M45" s="2">
        <f>SUM(F45:L45)</f>
        <v>86</v>
      </c>
      <c r="N45" s="2">
        <v>19</v>
      </c>
    </row>
    <row r="46" spans="1:14" ht="15">
      <c r="A46">
        <v>55</v>
      </c>
      <c r="B46" s="2" t="s">
        <v>85</v>
      </c>
      <c r="C46" s="15">
        <v>36902</v>
      </c>
      <c r="D46" s="2" t="s">
        <v>50</v>
      </c>
      <c r="E46" s="2" t="s">
        <v>15</v>
      </c>
      <c r="F46" s="2">
        <f ca="1">IF(ISERROR(MATCH($A46,INDIRECT(F$1&amp;"!B:B"),0)),999,INDEX(INDIRECT(F$1&amp;"!E:E"),MATCH($A46,INDIRECT(F$1&amp;"!B:B"),0)))</f>
        <v>26</v>
      </c>
      <c r="G46" s="2">
        <f ca="1">IF(ISERROR(MATCH($A46,INDIRECT(G$1&amp;"!B:B"),0)),999,INDEX(INDIRECT(G$1&amp;"!E:E"),MATCH($A46,INDIRECT(G$1&amp;"!B:B"),0)))</f>
        <v>24</v>
      </c>
      <c r="H46" s="2">
        <f ca="1">IF(OR(AND(OR($E46="D1",$E46="CH1"),H$1="200m"),AND(OR($E46="D2",$E46="CH2"),H$1="300m"),AND(OR($E46="D3",$E46="CH3"),H$1="400m")),IF(ISERROR(MATCH($A46,INDIRECT(H$1&amp;"!B:B"),0)),999,INDEX(INDIRECT(H$1&amp;"!E:E"),MATCH($A46,INDIRECT(H$1&amp;"!B:B"),0))),"")</f>
      </c>
      <c r="I46" s="2">
        <f ca="1">IF(OR(AND(OR($E46="D1",$E46="CH1"),I$1="200m"),AND(OR($E46="D2",$E46="CH2"),I$1="300m"),AND(OR($E46="D3",$E46="CH3"),I$1="400m")),IF(ISERROR(MATCH($A46,INDIRECT(I$1&amp;"!B:B"),0)),999,INDEX(INDIRECT(I$1&amp;"!E:E"),MATCH($A46,INDIRECT(I$1&amp;"!B:B"),0))),"")</f>
      </c>
      <c r="J46" s="2">
        <f ca="1">IF(OR(AND(OR($E46="D1",$E46="CH1"),J$1="200m"),AND(OR($E46="D2",$E46="CH2"),J$1="300m"),AND(OR($E46="D3",$E46="CH3"),J$1="400m")),IF(ISERROR(MATCH($A46,INDIRECT(J$1&amp;"!B:B"),0)),999,INDEX(INDIRECT(J$1&amp;"!E:E"),MATCH($A46,INDIRECT(J$1&amp;"!B:B"),0))),"")</f>
        <v>16</v>
      </c>
      <c r="K46" s="2">
        <f ca="1">IF(ISERROR(MATCH($A46,INDIRECT(K$1&amp;"!B:B"),0)),999,INDEX(INDIRECT(K$1&amp;"!E:E"),MATCH($A46,INDIRECT(K$1&amp;"!B:B"),0)))</f>
        <v>10</v>
      </c>
      <c r="L46" s="2">
        <f ca="1">IF(ISERROR(MATCH($A46,INDIRECT(L$1&amp;"!B:B"),0)),999,INDEX(INDIRECT(L$1&amp;"!E:E"),MATCH($A46,INDIRECT(L$1&amp;"!B:B"),0)))</f>
        <v>21</v>
      </c>
      <c r="M46" s="2">
        <f>SUM(F46:L46)</f>
        <v>97</v>
      </c>
      <c r="N46" s="2">
        <v>20</v>
      </c>
    </row>
    <row r="47" spans="1:14" ht="15">
      <c r="A47">
        <v>31</v>
      </c>
      <c r="B47" s="2" t="s">
        <v>59</v>
      </c>
      <c r="C47" s="15">
        <v>37562</v>
      </c>
      <c r="D47" s="2" t="s">
        <v>31</v>
      </c>
      <c r="E47" s="2" t="s">
        <v>15</v>
      </c>
      <c r="F47" s="2">
        <f ca="1">IF(ISERROR(MATCH($A47,INDIRECT(F$1&amp;"!B:B"),0)),999,INDEX(INDIRECT(F$1&amp;"!E:E"),MATCH($A47,INDIRECT(F$1&amp;"!B:B"),0)))</f>
        <v>23</v>
      </c>
      <c r="G47" s="2">
        <f ca="1">IF(ISERROR(MATCH($A47,INDIRECT(G$1&amp;"!B:B"),0)),999,INDEX(INDIRECT(G$1&amp;"!E:E"),MATCH($A47,INDIRECT(G$1&amp;"!B:B"),0)))</f>
        <v>19</v>
      </c>
      <c r="H47" s="2">
        <f ca="1">IF(OR(AND(OR($E47="D1",$E47="CH1"),H$1="200m"),AND(OR($E47="D2",$E47="CH2"),H$1="300m"),AND(OR($E47="D3",$E47="CH3"),H$1="400m")),IF(ISERROR(MATCH($A47,INDIRECT(H$1&amp;"!B:B"),0)),999,INDEX(INDIRECT(H$1&amp;"!E:E"),MATCH($A47,INDIRECT(H$1&amp;"!B:B"),0))),"")</f>
      </c>
      <c r="I47" s="2">
        <f ca="1">IF(OR(AND(OR($E47="D1",$E47="CH1"),I$1="200m"),AND(OR($E47="D2",$E47="CH2"),I$1="300m"),AND(OR($E47="D3",$E47="CH3"),I$1="400m")),IF(ISERROR(MATCH($A47,INDIRECT(I$1&amp;"!B:B"),0)),999,INDEX(INDIRECT(I$1&amp;"!E:E"),MATCH($A47,INDIRECT(I$1&amp;"!B:B"),0))),"")</f>
      </c>
      <c r="J47" s="2">
        <f ca="1">IF(OR(AND(OR($E47="D1",$E47="CH1"),J$1="200m"),AND(OR($E47="D2",$E47="CH2"),J$1="300m"),AND(OR($E47="D3",$E47="CH3"),J$1="400m")),IF(ISERROR(MATCH($A47,INDIRECT(J$1&amp;"!B:B"),0)),999,INDEX(INDIRECT(J$1&amp;"!E:E"),MATCH($A47,INDIRECT(J$1&amp;"!B:B"),0))),"")</f>
        <v>21</v>
      </c>
      <c r="K47" s="2">
        <f ca="1">IF(ISERROR(MATCH($A47,INDIRECT(K$1&amp;"!B:B"),0)),999,INDEX(INDIRECT(K$1&amp;"!E:E"),MATCH($A47,INDIRECT(K$1&amp;"!B:B"),0)))</f>
        <v>25</v>
      </c>
      <c r="L47" s="2">
        <f ca="1">IF(ISERROR(MATCH($A47,INDIRECT(L$1&amp;"!B:B"),0)),999,INDEX(INDIRECT(L$1&amp;"!E:E"),MATCH($A47,INDIRECT(L$1&amp;"!B:B"),0)))</f>
        <v>17</v>
      </c>
      <c r="M47" s="2">
        <f>SUM(F47:L47)</f>
        <v>105</v>
      </c>
      <c r="N47" s="2">
        <v>21</v>
      </c>
    </row>
    <row r="48" spans="1:14" ht="15">
      <c r="A48">
        <v>36</v>
      </c>
      <c r="B48" s="2" t="s">
        <v>65</v>
      </c>
      <c r="C48" s="15">
        <v>37461</v>
      </c>
      <c r="D48" s="2" t="s">
        <v>61</v>
      </c>
      <c r="E48" s="2" t="s">
        <v>15</v>
      </c>
      <c r="F48" s="2">
        <f ca="1">IF(ISERROR(MATCH($A48,INDIRECT(F$1&amp;"!B:B"),0)),999,INDEX(INDIRECT(F$1&amp;"!E:E"),MATCH($A48,INDIRECT(F$1&amp;"!B:B"),0)))</f>
        <v>22</v>
      </c>
      <c r="G48" s="2">
        <f ca="1">IF(ISERROR(MATCH($A48,INDIRECT(G$1&amp;"!B:B"),0)),999,INDEX(INDIRECT(G$1&amp;"!E:E"),MATCH($A48,INDIRECT(G$1&amp;"!B:B"),0)))</f>
        <v>21</v>
      </c>
      <c r="H48" s="2">
        <f ca="1">IF(OR(AND(OR($E48="D1",$E48="CH1"),H$1="200m"),AND(OR($E48="D2",$E48="CH2"),H$1="300m"),AND(OR($E48="D3",$E48="CH3"),H$1="400m")),IF(ISERROR(MATCH($A48,INDIRECT(H$1&amp;"!B:B"),0)),999,INDEX(INDIRECT(H$1&amp;"!E:E"),MATCH($A48,INDIRECT(H$1&amp;"!B:B"),0))),"")</f>
      </c>
      <c r="I48" s="2">
        <f ca="1">IF(OR(AND(OR($E48="D1",$E48="CH1"),I$1="200m"),AND(OR($E48="D2",$E48="CH2"),I$1="300m"),AND(OR($E48="D3",$E48="CH3"),I$1="400m")),IF(ISERROR(MATCH($A48,INDIRECT(I$1&amp;"!B:B"),0)),999,INDEX(INDIRECT(I$1&amp;"!E:E"),MATCH($A48,INDIRECT(I$1&amp;"!B:B"),0))),"")</f>
      </c>
      <c r="J48" s="2">
        <f ca="1">IF(OR(AND(OR($E48="D1",$E48="CH1"),J$1="200m"),AND(OR($E48="D2",$E48="CH2"),J$1="300m"),AND(OR($E48="D3",$E48="CH3"),J$1="400m")),IF(ISERROR(MATCH($A48,INDIRECT(J$1&amp;"!B:B"),0)),999,INDEX(INDIRECT(J$1&amp;"!E:E"),MATCH($A48,INDIRECT(J$1&amp;"!B:B"),0))),"")</f>
        <v>18</v>
      </c>
      <c r="K48" s="2">
        <f ca="1">IF(ISERROR(MATCH($A48,INDIRECT(K$1&amp;"!B:B"),0)),999,INDEX(INDIRECT(K$1&amp;"!E:E"),MATCH($A48,INDIRECT(K$1&amp;"!B:B"),0)))</f>
        <v>28</v>
      </c>
      <c r="L48" s="2">
        <f ca="1">IF(ISERROR(MATCH($A48,INDIRECT(L$1&amp;"!B:B"),0)),999,INDEX(INDIRECT(L$1&amp;"!E:E"),MATCH($A48,INDIRECT(L$1&amp;"!B:B"),0)))</f>
        <v>20</v>
      </c>
      <c r="M48" s="2">
        <f>SUM(F48:L48)</f>
        <v>109</v>
      </c>
      <c r="N48" s="2">
        <v>22</v>
      </c>
    </row>
    <row r="49" spans="1:14" ht="15">
      <c r="A49">
        <v>40</v>
      </c>
      <c r="B49" s="2" t="s">
        <v>69</v>
      </c>
      <c r="C49" s="15">
        <v>37353</v>
      </c>
      <c r="D49" s="2" t="s">
        <v>37</v>
      </c>
      <c r="E49" s="2" t="s">
        <v>15</v>
      </c>
      <c r="F49" s="2">
        <f ca="1">IF(ISERROR(MATCH($A49,INDIRECT(F$1&amp;"!B:B"),0)),999,INDEX(INDIRECT(F$1&amp;"!E:E"),MATCH($A49,INDIRECT(F$1&amp;"!B:B"),0)))</f>
        <v>21</v>
      </c>
      <c r="G49" s="2">
        <f ca="1">IF(ISERROR(MATCH($A49,INDIRECT(G$1&amp;"!B:B"),0)),999,INDEX(INDIRECT(G$1&amp;"!E:E"),MATCH($A49,INDIRECT(G$1&amp;"!B:B"),0)))</f>
        <v>23</v>
      </c>
      <c r="H49" s="2">
        <f ca="1">IF(OR(AND(OR($E49="D1",$E49="CH1"),H$1="200m"),AND(OR($E49="D2",$E49="CH2"),H$1="300m"),AND(OR($E49="D3",$E49="CH3"),H$1="400m")),IF(ISERROR(MATCH($A49,INDIRECT(H$1&amp;"!B:B"),0)),999,INDEX(INDIRECT(H$1&amp;"!E:E"),MATCH($A49,INDIRECT(H$1&amp;"!B:B"),0))),"")</f>
      </c>
      <c r="I49" s="2">
        <f ca="1">IF(OR(AND(OR($E49="D1",$E49="CH1"),I$1="200m"),AND(OR($E49="D2",$E49="CH2"),I$1="300m"),AND(OR($E49="D3",$E49="CH3"),I$1="400m")),IF(ISERROR(MATCH($A49,INDIRECT(I$1&amp;"!B:B"),0)),999,INDEX(INDIRECT(I$1&amp;"!E:E"),MATCH($A49,INDIRECT(I$1&amp;"!B:B"),0))),"")</f>
      </c>
      <c r="J49" s="2">
        <f ca="1">IF(OR(AND(OR($E49="D1",$E49="CH1"),J$1="200m"),AND(OR($E49="D2",$E49="CH2"),J$1="300m"),AND(OR($E49="D3",$E49="CH3"),J$1="400m")),IF(ISERROR(MATCH($A49,INDIRECT(J$1&amp;"!B:B"),0)),999,INDEX(INDIRECT(J$1&amp;"!E:E"),MATCH($A49,INDIRECT(J$1&amp;"!B:B"),0))),"")</f>
        <v>24</v>
      </c>
      <c r="K49" s="2">
        <f ca="1">IF(ISERROR(MATCH($A49,INDIRECT(K$1&amp;"!B:B"),0)),999,INDEX(INDIRECT(K$1&amp;"!E:E"),MATCH($A49,INDIRECT(K$1&amp;"!B:B"),0)))</f>
        <v>23</v>
      </c>
      <c r="L49" s="2">
        <f ca="1">IF(ISERROR(MATCH($A49,INDIRECT(L$1&amp;"!B:B"),0)),999,INDEX(INDIRECT(L$1&amp;"!E:E"),MATCH($A49,INDIRECT(L$1&amp;"!B:B"),0)))</f>
        <v>25</v>
      </c>
      <c r="M49" s="2">
        <f>SUM(F49:L49)</f>
        <v>116</v>
      </c>
      <c r="N49" s="2">
        <v>23</v>
      </c>
    </row>
    <row r="50" spans="1:14" ht="15">
      <c r="A50">
        <v>44</v>
      </c>
      <c r="B50" s="2" t="s">
        <v>73</v>
      </c>
      <c r="C50" s="15">
        <v>37426</v>
      </c>
      <c r="D50" s="2" t="s">
        <v>41</v>
      </c>
      <c r="E50" s="2" t="s">
        <v>15</v>
      </c>
      <c r="F50" s="2">
        <f ca="1">IF(ISERROR(MATCH($A50,INDIRECT(F$1&amp;"!B:B"),0)),999,INDEX(INDIRECT(F$1&amp;"!E:E"),MATCH($A50,INDIRECT(F$1&amp;"!B:B"),0)))</f>
        <v>27</v>
      </c>
      <c r="G50" s="2">
        <f ca="1">IF(ISERROR(MATCH($A50,INDIRECT(G$1&amp;"!B:B"),0)),999,INDEX(INDIRECT(G$1&amp;"!E:E"),MATCH($A50,INDIRECT(G$1&amp;"!B:B"),0)))</f>
        <v>26</v>
      </c>
      <c r="H50" s="2">
        <f ca="1">IF(OR(AND(OR($E50="D1",$E50="CH1"),H$1="200m"),AND(OR($E50="D2",$E50="CH2"),H$1="300m"),AND(OR($E50="D3",$E50="CH3"),H$1="400m")),IF(ISERROR(MATCH($A50,INDIRECT(H$1&amp;"!B:B"),0)),999,INDEX(INDIRECT(H$1&amp;"!E:E"),MATCH($A50,INDIRECT(H$1&amp;"!B:B"),0))),"")</f>
      </c>
      <c r="I50" s="2">
        <f ca="1">IF(OR(AND(OR($E50="D1",$E50="CH1"),I$1="200m"),AND(OR($E50="D2",$E50="CH2"),I$1="300m"),AND(OR($E50="D3",$E50="CH3"),I$1="400m")),IF(ISERROR(MATCH($A50,INDIRECT(I$1&amp;"!B:B"),0)),999,INDEX(INDIRECT(I$1&amp;"!E:E"),MATCH($A50,INDIRECT(I$1&amp;"!B:B"),0))),"")</f>
      </c>
      <c r="J50" s="2">
        <f ca="1">IF(OR(AND(OR($E50="D1",$E50="CH1"),J$1="200m"),AND(OR($E50="D2",$E50="CH2"),J$1="300m"),AND(OR($E50="D3",$E50="CH3"),J$1="400m")),IF(ISERROR(MATCH($A50,INDIRECT(J$1&amp;"!B:B"),0)),999,INDEX(INDIRECT(J$1&amp;"!E:E"),MATCH($A50,INDIRECT(J$1&amp;"!B:B"),0))),"")</f>
        <v>23</v>
      </c>
      <c r="K50" s="2">
        <f ca="1">IF(ISERROR(MATCH($A50,INDIRECT(K$1&amp;"!B:B"),0)),999,INDEX(INDIRECT(K$1&amp;"!E:E"),MATCH($A50,INDIRECT(K$1&amp;"!B:B"),0)))</f>
        <v>21</v>
      </c>
      <c r="L50" s="2">
        <f ca="1">IF(ISERROR(MATCH($A50,INDIRECT(L$1&amp;"!B:B"),0)),999,INDEX(INDIRECT(L$1&amp;"!E:E"),MATCH($A50,INDIRECT(L$1&amp;"!B:B"),0)))</f>
        <v>27</v>
      </c>
      <c r="M50" s="2">
        <f>SUM(F50:L50)</f>
        <v>124</v>
      </c>
      <c r="N50" s="2">
        <v>24</v>
      </c>
    </row>
    <row r="51" spans="1:14" ht="15">
      <c r="A51">
        <v>53</v>
      </c>
      <c r="B51" s="2" t="s">
        <v>83</v>
      </c>
      <c r="C51" s="15">
        <v>36937</v>
      </c>
      <c r="D51" s="2" t="s">
        <v>50</v>
      </c>
      <c r="E51" s="2" t="s">
        <v>15</v>
      </c>
      <c r="F51" s="2">
        <f ca="1">IF(ISERROR(MATCH($A51,INDIRECT(F$1&amp;"!B:B"),0)),999,INDEX(INDIRECT(F$1&amp;"!E:E"),MATCH($A51,INDIRECT(F$1&amp;"!B:B"),0)))</f>
        <v>25</v>
      </c>
      <c r="G51" s="2">
        <f ca="1">IF(ISERROR(MATCH($A51,INDIRECT(G$1&amp;"!B:B"),0)),999,INDEX(INDIRECT(G$1&amp;"!E:E"),MATCH($A51,INDIRECT(G$1&amp;"!B:B"),0)))</f>
        <v>25</v>
      </c>
      <c r="H51" s="2">
        <f ca="1">IF(OR(AND(OR($E51="D1",$E51="CH1"),H$1="200m"),AND(OR($E51="D2",$E51="CH2"),H$1="300m"),AND(OR($E51="D3",$E51="CH3"),H$1="400m")),IF(ISERROR(MATCH($A51,INDIRECT(H$1&amp;"!B:B"),0)),999,INDEX(INDIRECT(H$1&amp;"!E:E"),MATCH($A51,INDIRECT(H$1&amp;"!B:B"),0))),"")</f>
      </c>
      <c r="I51" s="2">
        <f ca="1">IF(OR(AND(OR($E51="D1",$E51="CH1"),I$1="200m"),AND(OR($E51="D2",$E51="CH2"),I$1="300m"),AND(OR($E51="D3",$E51="CH3"),I$1="400m")),IF(ISERROR(MATCH($A51,INDIRECT(I$1&amp;"!B:B"),0)),999,INDEX(INDIRECT(I$1&amp;"!E:E"),MATCH($A51,INDIRECT(I$1&amp;"!B:B"),0))),"")</f>
      </c>
      <c r="J51" s="2">
        <f ca="1">IF(OR(AND(OR($E51="D1",$E51="CH1"),J$1="200m"),AND(OR($E51="D2",$E51="CH2"),J$1="300m"),AND(OR($E51="D3",$E51="CH3"),J$1="400m")),IF(ISERROR(MATCH($A51,INDIRECT(J$1&amp;"!B:B"),0)),999,INDEX(INDIRECT(J$1&amp;"!E:E"),MATCH($A51,INDIRECT(J$1&amp;"!B:B"),0))),"")</f>
        <v>25</v>
      </c>
      <c r="K51" s="2">
        <f ca="1">IF(ISERROR(MATCH($A51,INDIRECT(K$1&amp;"!B:B"),0)),999,INDEX(INDIRECT(K$1&amp;"!E:E"),MATCH($A51,INDIRECT(K$1&amp;"!B:B"),0)))</f>
        <v>24</v>
      </c>
      <c r="L51" s="2">
        <f ca="1">IF(ISERROR(MATCH($A51,INDIRECT(L$1&amp;"!B:B"),0)),999,INDEX(INDIRECT(L$1&amp;"!E:E"),MATCH($A51,INDIRECT(L$1&amp;"!B:B"),0)))</f>
        <v>28</v>
      </c>
      <c r="M51" s="2">
        <f>SUM(F51:L51)</f>
        <v>127</v>
      </c>
      <c r="N51" s="2">
        <v>25</v>
      </c>
    </row>
    <row r="52" spans="1:14" ht="15">
      <c r="A52">
        <v>35</v>
      </c>
      <c r="B52" s="2" t="s">
        <v>64</v>
      </c>
      <c r="C52" s="15">
        <v>37474</v>
      </c>
      <c r="D52" s="2" t="s">
        <v>61</v>
      </c>
      <c r="E52" s="2" t="s">
        <v>15</v>
      </c>
      <c r="F52" s="2">
        <f ca="1">IF(ISERROR(MATCH($A52,INDIRECT(F$1&amp;"!B:B"),0)),999,INDEX(INDIRECT(F$1&amp;"!E:E"),MATCH($A52,INDIRECT(F$1&amp;"!B:B"),0)))</f>
        <v>28</v>
      </c>
      <c r="G52" s="2">
        <f ca="1">IF(ISERROR(MATCH($A52,INDIRECT(G$1&amp;"!B:B"),0)),999,INDEX(INDIRECT(G$1&amp;"!E:E"),MATCH($A52,INDIRECT(G$1&amp;"!B:B"),0)))</f>
        <v>27</v>
      </c>
      <c r="H52" s="2">
        <f ca="1">IF(OR(AND(OR($E52="D1",$E52="CH1"),H$1="200m"),AND(OR($E52="D2",$E52="CH2"),H$1="300m"),AND(OR($E52="D3",$E52="CH3"),H$1="400m")),IF(ISERROR(MATCH($A52,INDIRECT(H$1&amp;"!B:B"),0)),999,INDEX(INDIRECT(H$1&amp;"!E:E"),MATCH($A52,INDIRECT(H$1&amp;"!B:B"),0))),"")</f>
      </c>
      <c r="I52" s="2">
        <f ca="1">IF(OR(AND(OR($E52="D1",$E52="CH1"),I$1="200m"),AND(OR($E52="D2",$E52="CH2"),I$1="300m"),AND(OR($E52="D3",$E52="CH3"),I$1="400m")),IF(ISERROR(MATCH($A52,INDIRECT(I$1&amp;"!B:B"),0)),999,INDEX(INDIRECT(I$1&amp;"!E:E"),MATCH($A52,INDIRECT(I$1&amp;"!B:B"),0))),"")</f>
      </c>
      <c r="J52" s="2">
        <f ca="1">IF(OR(AND(OR($E52="D1",$E52="CH1"),J$1="200m"),AND(OR($E52="D2",$E52="CH2"),J$1="300m"),AND(OR($E52="D3",$E52="CH3"),J$1="400m")),IF(ISERROR(MATCH($A52,INDIRECT(J$1&amp;"!B:B"),0)),999,INDEX(INDIRECT(J$1&amp;"!E:E"),MATCH($A52,INDIRECT(J$1&amp;"!B:B"),0))),"")</f>
        <v>26</v>
      </c>
      <c r="K52" s="2">
        <f ca="1">IF(ISERROR(MATCH($A52,INDIRECT(K$1&amp;"!B:B"),0)),999,INDEX(INDIRECT(K$1&amp;"!E:E"),MATCH($A52,INDIRECT(K$1&amp;"!B:B"),0)))</f>
        <v>27</v>
      </c>
      <c r="L52" s="2">
        <f ca="1">IF(ISERROR(MATCH($A52,INDIRECT(L$1&amp;"!B:B"),0)),999,INDEX(INDIRECT(L$1&amp;"!E:E"),MATCH($A52,INDIRECT(L$1&amp;"!B:B"),0)))</f>
        <v>26</v>
      </c>
      <c r="M52" s="2">
        <f>SUM(F52:L52)</f>
        <v>134</v>
      </c>
      <c r="N52" s="2">
        <v>26</v>
      </c>
    </row>
    <row r="53" spans="2:14" ht="15">
      <c r="B53" s="2" t="s">
        <v>52</v>
      </c>
      <c r="C53" s="15">
        <v>37263</v>
      </c>
      <c r="D53" s="2" t="s">
        <v>25</v>
      </c>
      <c r="E53" s="2" t="s">
        <v>15</v>
      </c>
      <c r="F53" s="2">
        <f ca="1">IF(ISERROR(MATCH($A53,INDIRECT(F$1&amp;"!B:B"),0)),999,INDEX(INDIRECT(F$1&amp;"!E:E"),MATCH($A53,INDIRECT(F$1&amp;"!B:B"),0)))</f>
        <v>999</v>
      </c>
      <c r="G53" s="2">
        <f ca="1">IF(ISERROR(MATCH($A53,INDIRECT(G$1&amp;"!B:B"),0)),999,INDEX(INDIRECT(G$1&amp;"!E:E"),MATCH($A53,INDIRECT(G$1&amp;"!B:B"),0)))</f>
        <v>999</v>
      </c>
      <c r="H53" s="2">
        <f ca="1">IF(OR(AND(OR($E53="D1",$E53="CH1"),H$1="200m"),AND(OR($E53="D2",$E53="CH2"),H$1="300m"),AND(OR($E53="D3",$E53="CH3"),H$1="400m")),IF(ISERROR(MATCH($A53,INDIRECT(H$1&amp;"!B:B"),0)),999,INDEX(INDIRECT(H$1&amp;"!E:E"),MATCH($A53,INDIRECT(H$1&amp;"!B:B"),0))),"")</f>
      </c>
      <c r="I53" s="2">
        <f ca="1">IF(OR(AND(OR($E53="D1",$E53="CH1"),I$1="200m"),AND(OR($E53="D2",$E53="CH2"),I$1="300m"),AND(OR($E53="D3",$E53="CH3"),I$1="400m")),IF(ISERROR(MATCH($A53,INDIRECT(I$1&amp;"!B:B"),0)),999,INDEX(INDIRECT(I$1&amp;"!E:E"),MATCH($A53,INDIRECT(I$1&amp;"!B:B"),0))),"")</f>
      </c>
      <c r="J53" s="2">
        <f ca="1">IF(OR(AND(OR($E53="D1",$E53="CH1"),J$1="200m"),AND(OR($E53="D2",$E53="CH2"),J$1="300m"),AND(OR($E53="D3",$E53="CH3"),J$1="400m")),IF(ISERROR(MATCH($A53,INDIRECT(J$1&amp;"!B:B"),0)),999,INDEX(INDIRECT(J$1&amp;"!E:E"),MATCH($A53,INDIRECT(J$1&amp;"!B:B"),0))),"")</f>
        <v>999</v>
      </c>
      <c r="K53" s="2">
        <f ca="1">IF(ISERROR(MATCH($A53,INDIRECT(K$1&amp;"!B:B"),0)),999,INDEX(INDIRECT(K$1&amp;"!E:E"),MATCH($A53,INDIRECT(K$1&amp;"!B:B"),0)))</f>
        <v>999</v>
      </c>
      <c r="L53" s="2">
        <f ca="1">IF(ISERROR(MATCH($A53,INDIRECT(L$1&amp;"!B:B"),0)),999,INDEX(INDIRECT(L$1&amp;"!E:E"),MATCH($A53,INDIRECT(L$1&amp;"!B:B"),0)))</f>
        <v>999</v>
      </c>
      <c r="M53" s="2">
        <f>SUM(F53:L53)</f>
        <v>4995</v>
      </c>
      <c r="N53" s="2"/>
    </row>
    <row r="54" spans="2:14" ht="15">
      <c r="B54" s="2" t="s">
        <v>60</v>
      </c>
      <c r="C54" s="15">
        <v>36990</v>
      </c>
      <c r="D54" s="2" t="s">
        <v>61</v>
      </c>
      <c r="E54" s="2" t="s">
        <v>15</v>
      </c>
      <c r="F54" s="2">
        <f ca="1">IF(ISERROR(MATCH($A54,INDIRECT(F$1&amp;"!B:B"),0)),999,INDEX(INDIRECT(F$1&amp;"!E:E"),MATCH($A54,INDIRECT(F$1&amp;"!B:B"),0)))</f>
        <v>999</v>
      </c>
      <c r="G54" s="2">
        <f ca="1">IF(ISERROR(MATCH($A54,INDIRECT(G$1&amp;"!B:B"),0)),999,INDEX(INDIRECT(G$1&amp;"!E:E"),MATCH($A54,INDIRECT(G$1&amp;"!B:B"),0)))</f>
        <v>999</v>
      </c>
      <c r="H54" s="2">
        <f ca="1">IF(OR(AND(OR($E54="D1",$E54="CH1"),H$1="200m"),AND(OR($E54="D2",$E54="CH2"),H$1="300m"),AND(OR($E54="D3",$E54="CH3"),H$1="400m")),IF(ISERROR(MATCH($A54,INDIRECT(H$1&amp;"!B:B"),0)),999,INDEX(INDIRECT(H$1&amp;"!E:E"),MATCH($A54,INDIRECT(H$1&amp;"!B:B"),0))),"")</f>
      </c>
      <c r="I54" s="2">
        <f ca="1">IF(OR(AND(OR($E54="D1",$E54="CH1"),I$1="200m"),AND(OR($E54="D2",$E54="CH2"),I$1="300m"),AND(OR($E54="D3",$E54="CH3"),I$1="400m")),IF(ISERROR(MATCH($A54,INDIRECT(I$1&amp;"!B:B"),0)),999,INDEX(INDIRECT(I$1&amp;"!E:E"),MATCH($A54,INDIRECT(I$1&amp;"!B:B"),0))),"")</f>
      </c>
      <c r="J54" s="2">
        <f ca="1">IF(OR(AND(OR($E54="D1",$E54="CH1"),J$1="200m"),AND(OR($E54="D2",$E54="CH2"),J$1="300m"),AND(OR($E54="D3",$E54="CH3"),J$1="400m")),IF(ISERROR(MATCH($A54,INDIRECT(J$1&amp;"!B:B"),0)),999,INDEX(INDIRECT(J$1&amp;"!E:E"),MATCH($A54,INDIRECT(J$1&amp;"!B:B"),0))),"")</f>
        <v>999</v>
      </c>
      <c r="K54" s="2">
        <f ca="1">IF(ISERROR(MATCH($A54,INDIRECT(K$1&amp;"!B:B"),0)),999,INDEX(INDIRECT(K$1&amp;"!E:E"),MATCH($A54,INDIRECT(K$1&amp;"!B:B"),0)))</f>
        <v>999</v>
      </c>
      <c r="L54" s="2">
        <f ca="1">IF(ISERROR(MATCH($A54,INDIRECT(L$1&amp;"!B:B"),0)),999,INDEX(INDIRECT(L$1&amp;"!E:E"),MATCH($A54,INDIRECT(L$1&amp;"!B:B"),0)))</f>
        <v>999</v>
      </c>
      <c r="M54" s="2">
        <f>SUM(F54:L54)</f>
        <v>4995</v>
      </c>
      <c r="N54" s="2"/>
    </row>
    <row r="55" spans="2:14" ht="15">
      <c r="B55" s="2" t="s">
        <v>62</v>
      </c>
      <c r="C55" s="15">
        <v>37201</v>
      </c>
      <c r="D55" s="2" t="s">
        <v>61</v>
      </c>
      <c r="E55" s="2" t="s">
        <v>15</v>
      </c>
      <c r="F55" s="2">
        <f ca="1">IF(ISERROR(MATCH($A55,INDIRECT(F$1&amp;"!B:B"),0)),999,INDEX(INDIRECT(F$1&amp;"!E:E"),MATCH($A55,INDIRECT(F$1&amp;"!B:B"),0)))</f>
        <v>999</v>
      </c>
      <c r="G55" s="2">
        <f ca="1">IF(ISERROR(MATCH($A55,INDIRECT(G$1&amp;"!B:B"),0)),999,INDEX(INDIRECT(G$1&amp;"!E:E"),MATCH($A55,INDIRECT(G$1&amp;"!B:B"),0)))</f>
        <v>999</v>
      </c>
      <c r="H55" s="2">
        <f ca="1">IF(OR(AND(OR($E55="D1",$E55="CH1"),H$1="200m"),AND(OR($E55="D2",$E55="CH2"),H$1="300m"),AND(OR($E55="D3",$E55="CH3"),H$1="400m")),IF(ISERROR(MATCH($A55,INDIRECT(H$1&amp;"!B:B"),0)),999,INDEX(INDIRECT(H$1&amp;"!E:E"),MATCH($A55,INDIRECT(H$1&amp;"!B:B"),0))),"")</f>
      </c>
      <c r="I55" s="2">
        <f ca="1">IF(OR(AND(OR($E55="D1",$E55="CH1"),I$1="200m"),AND(OR($E55="D2",$E55="CH2"),I$1="300m"),AND(OR($E55="D3",$E55="CH3"),I$1="400m")),IF(ISERROR(MATCH($A55,INDIRECT(I$1&amp;"!B:B"),0)),999,INDEX(INDIRECT(I$1&amp;"!E:E"),MATCH($A55,INDIRECT(I$1&amp;"!B:B"),0))),"")</f>
      </c>
      <c r="J55" s="2">
        <f ca="1">IF(OR(AND(OR($E55="D1",$E55="CH1"),J$1="200m"),AND(OR($E55="D2",$E55="CH2"),J$1="300m"),AND(OR($E55="D3",$E55="CH3"),J$1="400m")),IF(ISERROR(MATCH($A55,INDIRECT(J$1&amp;"!B:B"),0)),999,INDEX(INDIRECT(J$1&amp;"!E:E"),MATCH($A55,INDIRECT(J$1&amp;"!B:B"),0))),"")</f>
        <v>999</v>
      </c>
      <c r="K55" s="2">
        <f ca="1">IF(ISERROR(MATCH($A55,INDIRECT(K$1&amp;"!B:B"),0)),999,INDEX(INDIRECT(K$1&amp;"!E:E"),MATCH($A55,INDIRECT(K$1&amp;"!B:B"),0)))</f>
        <v>999</v>
      </c>
      <c r="L55" s="2">
        <f ca="1">IF(ISERROR(MATCH($A55,INDIRECT(L$1&amp;"!B:B"),0)),999,INDEX(INDIRECT(L$1&amp;"!E:E"),MATCH($A55,INDIRECT(L$1&amp;"!B:B"),0)))</f>
        <v>999</v>
      </c>
      <c r="M55" s="2">
        <f>SUM(F55:L55)</f>
        <v>4995</v>
      </c>
      <c r="N55" s="2"/>
    </row>
    <row r="56" spans="2:14" ht="15">
      <c r="B56" s="2" t="s">
        <v>63</v>
      </c>
      <c r="C56" s="15">
        <v>37201</v>
      </c>
      <c r="D56" s="2" t="s">
        <v>61</v>
      </c>
      <c r="E56" s="2" t="s">
        <v>15</v>
      </c>
      <c r="F56" s="2">
        <f ca="1">IF(ISERROR(MATCH($A56,INDIRECT(F$1&amp;"!B:B"),0)),999,INDEX(INDIRECT(F$1&amp;"!E:E"),MATCH($A56,INDIRECT(F$1&amp;"!B:B"),0)))</f>
        <v>999</v>
      </c>
      <c r="G56" s="2">
        <f ca="1">IF(ISERROR(MATCH($A56,INDIRECT(G$1&amp;"!B:B"),0)),999,INDEX(INDIRECT(G$1&amp;"!E:E"),MATCH($A56,INDIRECT(G$1&amp;"!B:B"),0)))</f>
        <v>999</v>
      </c>
      <c r="H56" s="2">
        <f ca="1">IF(OR(AND(OR($E56="D1",$E56="CH1"),H$1="200m"),AND(OR($E56="D2",$E56="CH2"),H$1="300m"),AND(OR($E56="D3",$E56="CH3"),H$1="400m")),IF(ISERROR(MATCH($A56,INDIRECT(H$1&amp;"!B:B"),0)),999,INDEX(INDIRECT(H$1&amp;"!E:E"),MATCH($A56,INDIRECT(H$1&amp;"!B:B"),0))),"")</f>
      </c>
      <c r="I56" s="2">
        <f ca="1">IF(OR(AND(OR($E56="D1",$E56="CH1"),I$1="200m"),AND(OR($E56="D2",$E56="CH2"),I$1="300m"),AND(OR($E56="D3",$E56="CH3"),I$1="400m")),IF(ISERROR(MATCH($A56,INDIRECT(I$1&amp;"!B:B"),0)),999,INDEX(INDIRECT(I$1&amp;"!E:E"),MATCH($A56,INDIRECT(I$1&amp;"!B:B"),0))),"")</f>
      </c>
      <c r="J56" s="2">
        <f ca="1">IF(OR(AND(OR($E56="D1",$E56="CH1"),J$1="200m"),AND(OR($E56="D2",$E56="CH2"),J$1="300m"),AND(OR($E56="D3",$E56="CH3"),J$1="400m")),IF(ISERROR(MATCH($A56,INDIRECT(J$1&amp;"!B:B"),0)),999,INDEX(INDIRECT(J$1&amp;"!E:E"),MATCH($A56,INDIRECT(J$1&amp;"!B:B"),0))),"")</f>
        <v>999</v>
      </c>
      <c r="K56" s="2">
        <f ca="1">IF(ISERROR(MATCH($A56,INDIRECT(K$1&amp;"!B:B"),0)),999,INDEX(INDIRECT(K$1&amp;"!E:E"),MATCH($A56,INDIRECT(K$1&amp;"!B:B"),0)))</f>
        <v>999</v>
      </c>
      <c r="L56" s="2">
        <f ca="1">IF(ISERROR(MATCH($A56,INDIRECT(L$1&amp;"!B:B"),0)),999,INDEX(INDIRECT(L$1&amp;"!E:E"),MATCH($A56,INDIRECT(L$1&amp;"!B:B"),0)))</f>
        <v>999</v>
      </c>
      <c r="M56" s="2">
        <f>SUM(F56:L56)</f>
        <v>4995</v>
      </c>
      <c r="N56" s="2"/>
    </row>
    <row r="57" spans="2:14" ht="15">
      <c r="B57" s="2" t="s">
        <v>68</v>
      </c>
      <c r="C57" s="15">
        <v>30902</v>
      </c>
      <c r="D57" s="2" t="s">
        <v>35</v>
      </c>
      <c r="E57" s="2" t="s">
        <v>15</v>
      </c>
      <c r="F57" s="2">
        <f ca="1">IF(ISERROR(MATCH($A57,INDIRECT(F$1&amp;"!B:B"),0)),999,INDEX(INDIRECT(F$1&amp;"!E:E"),MATCH($A57,INDIRECT(F$1&amp;"!B:B"),0)))</f>
        <v>999</v>
      </c>
      <c r="G57" s="2">
        <f ca="1">IF(ISERROR(MATCH($A57,INDIRECT(G$1&amp;"!B:B"),0)),999,INDEX(INDIRECT(G$1&amp;"!E:E"),MATCH($A57,INDIRECT(G$1&amp;"!B:B"),0)))</f>
        <v>999</v>
      </c>
      <c r="H57" s="2">
        <f ca="1">IF(OR(AND(OR($E57="D1",$E57="CH1"),H$1="200m"),AND(OR($E57="D2",$E57="CH2"),H$1="300m"),AND(OR($E57="D3",$E57="CH3"),H$1="400m")),IF(ISERROR(MATCH($A57,INDIRECT(H$1&amp;"!B:B"),0)),999,INDEX(INDIRECT(H$1&amp;"!E:E"),MATCH($A57,INDIRECT(H$1&amp;"!B:B"),0))),"")</f>
      </c>
      <c r="I57" s="2">
        <f ca="1">IF(OR(AND(OR($E57="D1",$E57="CH1"),I$1="200m"),AND(OR($E57="D2",$E57="CH2"),I$1="300m"),AND(OR($E57="D3",$E57="CH3"),I$1="400m")),IF(ISERROR(MATCH($A57,INDIRECT(I$1&amp;"!B:B"),0)),999,INDEX(INDIRECT(I$1&amp;"!E:E"),MATCH($A57,INDIRECT(I$1&amp;"!B:B"),0))),"")</f>
      </c>
      <c r="J57" s="2">
        <f ca="1">IF(OR(AND(OR($E57="D1",$E57="CH1"),J$1="200m"),AND(OR($E57="D2",$E57="CH2"),J$1="300m"),AND(OR($E57="D3",$E57="CH3"),J$1="400m")),IF(ISERROR(MATCH($A57,INDIRECT(J$1&amp;"!B:B"),0)),999,INDEX(INDIRECT(J$1&amp;"!E:E"),MATCH($A57,INDIRECT(J$1&amp;"!B:B"),0))),"")</f>
        <v>999</v>
      </c>
      <c r="K57" s="2">
        <f ca="1">IF(ISERROR(MATCH($A57,INDIRECT(K$1&amp;"!B:B"),0)),999,INDEX(INDIRECT(K$1&amp;"!E:E"),MATCH($A57,INDIRECT(K$1&amp;"!B:B"),0)))</f>
        <v>999</v>
      </c>
      <c r="L57" s="2">
        <f ca="1">IF(ISERROR(MATCH($A57,INDIRECT(L$1&amp;"!B:B"),0)),999,INDEX(INDIRECT(L$1&amp;"!E:E"),MATCH($A57,INDIRECT(L$1&amp;"!B:B"),0)))</f>
        <v>999</v>
      </c>
      <c r="M57" s="2">
        <f>SUM(F57:L57)</f>
        <v>4995</v>
      </c>
      <c r="N57" s="2"/>
    </row>
    <row r="58" spans="2:14" ht="15">
      <c r="B58" s="2" t="s">
        <v>76</v>
      </c>
      <c r="C58" s="15">
        <v>37046</v>
      </c>
      <c r="D58" s="2" t="s">
        <v>77</v>
      </c>
      <c r="E58" s="2" t="s">
        <v>15</v>
      </c>
      <c r="F58" s="2">
        <f ca="1">IF(ISERROR(MATCH($A58,INDIRECT(F$1&amp;"!B:B"),0)),999,INDEX(INDIRECT(F$1&amp;"!E:E"),MATCH($A58,INDIRECT(F$1&amp;"!B:B"),0)))</f>
        <v>999</v>
      </c>
      <c r="G58" s="2">
        <f ca="1">IF(ISERROR(MATCH($A58,INDIRECT(G$1&amp;"!B:B"),0)),999,INDEX(INDIRECT(G$1&amp;"!E:E"),MATCH($A58,INDIRECT(G$1&amp;"!B:B"),0)))</f>
        <v>999</v>
      </c>
      <c r="H58" s="2">
        <f ca="1">IF(OR(AND(OR($E58="D1",$E58="CH1"),H$1="200m"),AND(OR($E58="D2",$E58="CH2"),H$1="300m"),AND(OR($E58="D3",$E58="CH3"),H$1="400m")),IF(ISERROR(MATCH($A58,INDIRECT(H$1&amp;"!B:B"),0)),999,INDEX(INDIRECT(H$1&amp;"!E:E"),MATCH($A58,INDIRECT(H$1&amp;"!B:B"),0))),"")</f>
      </c>
      <c r="I58" s="2">
        <f ca="1">IF(OR(AND(OR($E58="D1",$E58="CH1"),I$1="200m"),AND(OR($E58="D2",$E58="CH2"),I$1="300m"),AND(OR($E58="D3",$E58="CH3"),I$1="400m")),IF(ISERROR(MATCH($A58,INDIRECT(I$1&amp;"!B:B"),0)),999,INDEX(INDIRECT(I$1&amp;"!E:E"),MATCH($A58,INDIRECT(I$1&amp;"!B:B"),0))),"")</f>
      </c>
      <c r="J58" s="2">
        <f ca="1">IF(OR(AND(OR($E58="D1",$E58="CH1"),J$1="200m"),AND(OR($E58="D2",$E58="CH2"),J$1="300m"),AND(OR($E58="D3",$E58="CH3"),J$1="400m")),IF(ISERROR(MATCH($A58,INDIRECT(J$1&amp;"!B:B"),0)),999,INDEX(INDIRECT(J$1&amp;"!E:E"),MATCH($A58,INDIRECT(J$1&amp;"!B:B"),0))),"")</f>
        <v>999</v>
      </c>
      <c r="K58" s="2">
        <f ca="1">IF(ISERROR(MATCH($A58,INDIRECT(K$1&amp;"!B:B"),0)),999,INDEX(INDIRECT(K$1&amp;"!E:E"),MATCH($A58,INDIRECT(K$1&amp;"!B:B"),0)))</f>
        <v>999</v>
      </c>
      <c r="L58" s="2">
        <f ca="1">IF(ISERROR(MATCH($A58,INDIRECT(L$1&amp;"!B:B"),0)),999,INDEX(INDIRECT(L$1&amp;"!E:E"),MATCH($A58,INDIRECT(L$1&amp;"!B:B"),0)))</f>
        <v>999</v>
      </c>
      <c r="M58" s="2">
        <f>SUM(F58:L58)</f>
        <v>4995</v>
      </c>
      <c r="N58" s="2"/>
    </row>
    <row r="59" spans="2:14" ht="15">
      <c r="B59" s="2" t="s">
        <v>82</v>
      </c>
      <c r="C59" s="15">
        <v>37375</v>
      </c>
      <c r="D59" s="2" t="s">
        <v>45</v>
      </c>
      <c r="E59" s="2" t="s">
        <v>15</v>
      </c>
      <c r="F59" s="2">
        <f ca="1">IF(ISERROR(MATCH($A59,INDIRECT(F$1&amp;"!B:B"),0)),999,INDEX(INDIRECT(F$1&amp;"!E:E"),MATCH($A59,INDIRECT(F$1&amp;"!B:B"),0)))</f>
        <v>999</v>
      </c>
      <c r="G59" s="2">
        <f ca="1">IF(ISERROR(MATCH($A59,INDIRECT(G$1&amp;"!B:B"),0)),999,INDEX(INDIRECT(G$1&amp;"!E:E"),MATCH($A59,INDIRECT(G$1&amp;"!B:B"),0)))</f>
        <v>999</v>
      </c>
      <c r="H59" s="2">
        <f ca="1">IF(OR(AND(OR($E59="D1",$E59="CH1"),H$1="200m"),AND(OR($E59="D2",$E59="CH2"),H$1="300m"),AND(OR($E59="D3",$E59="CH3"),H$1="400m")),IF(ISERROR(MATCH($A59,INDIRECT(H$1&amp;"!B:B"),0)),999,INDEX(INDIRECT(H$1&amp;"!E:E"),MATCH($A59,INDIRECT(H$1&amp;"!B:B"),0))),"")</f>
      </c>
      <c r="I59" s="2">
        <f ca="1">IF(OR(AND(OR($E59="D1",$E59="CH1"),I$1="200m"),AND(OR($E59="D2",$E59="CH2"),I$1="300m"),AND(OR($E59="D3",$E59="CH3"),I$1="400m")),IF(ISERROR(MATCH($A59,INDIRECT(I$1&amp;"!B:B"),0)),999,INDEX(INDIRECT(I$1&amp;"!E:E"),MATCH($A59,INDIRECT(I$1&amp;"!B:B"),0))),"")</f>
      </c>
      <c r="J59" s="2">
        <f ca="1">IF(OR(AND(OR($E59="D1",$E59="CH1"),J$1="200m"),AND(OR($E59="D2",$E59="CH2"),J$1="300m"),AND(OR($E59="D3",$E59="CH3"),J$1="400m")),IF(ISERROR(MATCH($A59,INDIRECT(J$1&amp;"!B:B"),0)),999,INDEX(INDIRECT(J$1&amp;"!E:E"),MATCH($A59,INDIRECT(J$1&amp;"!B:B"),0))),"")</f>
        <v>999</v>
      </c>
      <c r="K59" s="2">
        <f ca="1">IF(ISERROR(MATCH($A59,INDIRECT(K$1&amp;"!B:B"),0)),999,INDEX(INDIRECT(K$1&amp;"!E:E"),MATCH($A59,INDIRECT(K$1&amp;"!B:B"),0)))</f>
        <v>999</v>
      </c>
      <c r="L59" s="2">
        <f ca="1">IF(ISERROR(MATCH($A59,INDIRECT(L$1&amp;"!B:B"),0)),999,INDEX(INDIRECT(L$1&amp;"!E:E"),MATCH($A59,INDIRECT(L$1&amp;"!B:B"),0)))</f>
        <v>999</v>
      </c>
      <c r="M59" s="2">
        <f>SUM(F59:L59)</f>
        <v>4995</v>
      </c>
      <c r="N59" s="2"/>
    </row>
    <row r="60" spans="2:14" ht="15">
      <c r="B60" s="2" t="s">
        <v>86</v>
      </c>
      <c r="C60" s="15" t="s">
        <v>87</v>
      </c>
      <c r="D60" s="2" t="s">
        <v>50</v>
      </c>
      <c r="E60" s="2" t="s">
        <v>15</v>
      </c>
      <c r="F60" s="2">
        <f ca="1">IF(ISERROR(MATCH($A60,INDIRECT(F$1&amp;"!B:B"),0)),999,INDEX(INDIRECT(F$1&amp;"!E:E"),MATCH($A60,INDIRECT(F$1&amp;"!B:B"),0)))</f>
        <v>999</v>
      </c>
      <c r="G60" s="2">
        <f ca="1">IF(ISERROR(MATCH($A60,INDIRECT(G$1&amp;"!B:B"),0)),999,INDEX(INDIRECT(G$1&amp;"!E:E"),MATCH($A60,INDIRECT(G$1&amp;"!B:B"),0)))</f>
        <v>999</v>
      </c>
      <c r="H60" s="2">
        <f ca="1">IF(OR(AND(OR($E60="D1",$E60="CH1"),H$1="200m"),AND(OR($E60="D2",$E60="CH2"),H$1="300m"),AND(OR($E60="D3",$E60="CH3"),H$1="400m")),IF(ISERROR(MATCH($A60,INDIRECT(H$1&amp;"!B:B"),0)),999,INDEX(INDIRECT(H$1&amp;"!E:E"),MATCH($A60,INDIRECT(H$1&amp;"!B:B"),0))),"")</f>
      </c>
      <c r="I60" s="2">
        <f ca="1">IF(OR(AND(OR($E60="D1",$E60="CH1"),I$1="200m"),AND(OR($E60="D2",$E60="CH2"),I$1="300m"),AND(OR($E60="D3",$E60="CH3"),I$1="400m")),IF(ISERROR(MATCH($A60,INDIRECT(I$1&amp;"!B:B"),0)),999,INDEX(INDIRECT(I$1&amp;"!E:E"),MATCH($A60,INDIRECT(I$1&amp;"!B:B"),0))),"")</f>
      </c>
      <c r="J60" s="2">
        <f ca="1">IF(OR(AND(OR($E60="D1",$E60="CH1"),J$1="200m"),AND(OR($E60="D2",$E60="CH2"),J$1="300m"),AND(OR($E60="D3",$E60="CH3"),J$1="400m")),IF(ISERROR(MATCH($A60,INDIRECT(J$1&amp;"!B:B"),0)),999,INDEX(INDIRECT(J$1&amp;"!E:E"),MATCH($A60,INDIRECT(J$1&amp;"!B:B"),0))),"")</f>
        <v>999</v>
      </c>
      <c r="K60" s="2">
        <f ca="1">IF(ISERROR(MATCH($A60,INDIRECT(K$1&amp;"!B:B"),0)),999,INDEX(INDIRECT(K$1&amp;"!E:E"),MATCH($A60,INDIRECT(K$1&amp;"!B:B"),0)))</f>
        <v>999</v>
      </c>
      <c r="L60" s="2">
        <f ca="1">IF(ISERROR(MATCH($A60,INDIRECT(L$1&amp;"!B:B"),0)),999,INDEX(INDIRECT(L$1&amp;"!E:E"),MATCH($A60,INDIRECT(L$1&amp;"!B:B"),0)))</f>
        <v>999</v>
      </c>
      <c r="M60" s="2">
        <f>SUM(F60:L60)</f>
        <v>4995</v>
      </c>
      <c r="N60" s="2"/>
    </row>
    <row r="61" spans="1:14" ht="15">
      <c r="A61">
        <v>37</v>
      </c>
      <c r="B61" s="2" t="s">
        <v>66</v>
      </c>
      <c r="C61" s="15">
        <v>170102</v>
      </c>
      <c r="D61" s="2" t="s">
        <v>35</v>
      </c>
      <c r="E61" s="2" t="s">
        <v>15</v>
      </c>
      <c r="F61" s="2">
        <f ca="1">IF(ISERROR(MATCH($A61,INDIRECT(F$1&amp;"!B:B"),0)),999,INDEX(INDIRECT(F$1&amp;"!E:E"),MATCH($A61,INDIRECT(F$1&amp;"!B:B"),0)))</f>
        <v>24</v>
      </c>
      <c r="G61" s="2" t="e">
        <f ca="1">IF(ISERROR(MATCH($A61,INDIRECT(G$1&amp;"!B:B"),0)),999,INDEX(INDIRECT(G$1&amp;"!E:E"),MATCH($A61,INDIRECT(G$1&amp;"!B:B"),0)))</f>
        <v>#VALUE!</v>
      </c>
      <c r="H61" s="2">
        <f ca="1">IF(OR(AND(OR($E61="D1",$E61="CH1"),H$1="200m"),AND(OR($E61="D2",$E61="CH2"),H$1="300m"),AND(OR($E61="D3",$E61="CH3"),H$1="400m")),IF(ISERROR(MATCH($A61,INDIRECT(H$1&amp;"!B:B"),0)),999,INDEX(INDIRECT(H$1&amp;"!E:E"),MATCH($A61,INDIRECT(H$1&amp;"!B:B"),0))),"")</f>
      </c>
      <c r="I61" s="2">
        <f ca="1">IF(OR(AND(OR($E61="D1",$E61="CH1"),I$1="200m"),AND(OR($E61="D2",$E61="CH2"),I$1="300m"),AND(OR($E61="D3",$E61="CH3"),I$1="400m")),IF(ISERROR(MATCH($A61,INDIRECT(I$1&amp;"!B:B"),0)),999,INDEX(INDIRECT(I$1&amp;"!E:E"),MATCH($A61,INDIRECT(I$1&amp;"!B:B"),0))),"")</f>
      </c>
      <c r="J61" s="2" t="e">
        <f ca="1">IF(OR(AND(OR($E61="D1",$E61="CH1"),J$1="200m"),AND(OR($E61="D2",$E61="CH2"),J$1="300m"),AND(OR($E61="D3",$E61="CH3"),J$1="400m")),IF(ISERROR(MATCH($A61,INDIRECT(J$1&amp;"!B:B"),0)),999,INDEX(INDIRECT(J$1&amp;"!E:E"),MATCH($A61,INDIRECT(J$1&amp;"!B:B"),0))),"")</f>
        <v>#N/A</v>
      </c>
      <c r="K61" s="2">
        <f ca="1">IF(ISERROR(MATCH($A61,INDIRECT(K$1&amp;"!B:B"),0)),999,INDEX(INDIRECT(K$1&amp;"!E:E"),MATCH($A61,INDIRECT(K$1&amp;"!B:B"),0)))</f>
        <v>9</v>
      </c>
      <c r="L61" s="2">
        <f ca="1">IF(ISERROR(MATCH($A61,INDIRECT(L$1&amp;"!B:B"),0)),999,INDEX(INDIRECT(L$1&amp;"!E:E"),MATCH($A61,INDIRECT(L$1&amp;"!B:B"),0)))</f>
        <v>24</v>
      </c>
      <c r="M61" s="2" t="e">
        <f>SUM(F61:L61)</f>
        <v>#VALUE!</v>
      </c>
      <c r="N61" s="2"/>
    </row>
    <row r="62" spans="1:14" ht="15">
      <c r="A62">
        <v>42</v>
      </c>
      <c r="B62" s="2" t="s">
        <v>71</v>
      </c>
      <c r="C62" s="15">
        <v>36893</v>
      </c>
      <c r="D62" s="2" t="s">
        <v>41</v>
      </c>
      <c r="E62" s="2" t="s">
        <v>15</v>
      </c>
      <c r="F62" s="2">
        <f ca="1">IF(ISERROR(MATCH($A62,INDIRECT(F$1&amp;"!B:B"),0)),999,INDEX(INDIRECT(F$1&amp;"!E:E"),MATCH($A62,INDIRECT(F$1&amp;"!B:B"),0)))</f>
        <v>3</v>
      </c>
      <c r="G62" s="2">
        <f ca="1">IF(ISERROR(MATCH($A62,INDIRECT(G$1&amp;"!B:B"),0)),999,INDEX(INDIRECT(G$1&amp;"!E:E"),MATCH($A62,INDIRECT(G$1&amp;"!B:B"),0)))</f>
        <v>4</v>
      </c>
      <c r="H62" s="2">
        <f ca="1">IF(OR(AND(OR($E62="D1",$E62="CH1"),H$1="200m"),AND(OR($E62="D2",$E62="CH2"),H$1="300m"),AND(OR($E62="D3",$E62="CH3"),H$1="400m")),IF(ISERROR(MATCH($A62,INDIRECT(H$1&amp;"!B:B"),0)),999,INDEX(INDIRECT(H$1&amp;"!E:E"),MATCH($A62,INDIRECT(H$1&amp;"!B:B"),0))),"")</f>
      </c>
      <c r="I62" s="2">
        <f ca="1">IF(OR(AND(OR($E62="D1",$E62="CH1"),I$1="200m"),AND(OR($E62="D2",$E62="CH2"),I$1="300m"),AND(OR($E62="D3",$E62="CH3"),I$1="400m")),IF(ISERROR(MATCH($A62,INDIRECT(I$1&amp;"!B:B"),0)),999,INDEX(INDIRECT(I$1&amp;"!E:E"),MATCH($A62,INDIRECT(I$1&amp;"!B:B"),0))),"")</f>
      </c>
      <c r="J62" s="2" t="e">
        <f ca="1">IF(OR(AND(OR($E62="D1",$E62="CH1"),J$1="200m"),AND(OR($E62="D2",$E62="CH2"),J$1="300m"),AND(OR($E62="D3",$E62="CH3"),J$1="400m")),IF(ISERROR(MATCH($A62,INDIRECT(J$1&amp;"!B:B"),0)),999,INDEX(INDIRECT(J$1&amp;"!E:E"),MATCH($A62,INDIRECT(J$1&amp;"!B:B"),0))),"")</f>
        <v>#VALUE!</v>
      </c>
      <c r="K62" s="2">
        <f ca="1">IF(ISERROR(MATCH($A62,INDIRECT(K$1&amp;"!B:B"),0)),999,INDEX(INDIRECT(K$1&amp;"!E:E"),MATCH($A62,INDIRECT(K$1&amp;"!B:B"),0)))</f>
        <v>4</v>
      </c>
      <c r="L62" s="2">
        <f ca="1">IF(ISERROR(MATCH($A62,INDIRECT(L$1&amp;"!B:B"),0)),999,INDEX(INDIRECT(L$1&amp;"!E:E"),MATCH($A62,INDIRECT(L$1&amp;"!B:B"),0)))</f>
        <v>6</v>
      </c>
      <c r="M62" s="2" t="e">
        <f>SUM(F62:L62)</f>
        <v>#VALUE!</v>
      </c>
      <c r="N62" s="2"/>
    </row>
    <row r="63" spans="1:14" ht="15">
      <c r="A63">
        <v>117</v>
      </c>
      <c r="B63" s="2" t="s">
        <v>152</v>
      </c>
      <c r="C63" s="15">
        <v>2005</v>
      </c>
      <c r="D63" s="2" t="s">
        <v>45</v>
      </c>
      <c r="E63" s="2" t="s">
        <v>16</v>
      </c>
      <c r="F63" s="2">
        <f ca="1">IF(ISERROR(MATCH($A63,INDIRECT(F$1&amp;"!B:B"),0)),999,INDEX(INDIRECT(F$1&amp;"!E:E"),MATCH($A63,INDIRECT(F$1&amp;"!B:B"),0)))</f>
        <v>3</v>
      </c>
      <c r="G63" s="2">
        <f ca="1">IF(ISERROR(MATCH($A63,INDIRECT(G$1&amp;"!B:B"),0)),999,INDEX(INDIRECT(G$1&amp;"!E:E"),MATCH($A63,INDIRECT(G$1&amp;"!B:B"),0)))</f>
        <v>2</v>
      </c>
      <c r="H63" s="2">
        <f ca="1">IF(OR(AND(OR($E63="D1",$E63="CH1"),H$1="200m"),AND(OR($E63="D2",$E63="CH2"),H$1="300m"),AND(OR($E63="D3",$E63="CH3"),H$1="400m")),IF(ISERROR(MATCH($A63,INDIRECT(H$1&amp;"!B:B"),0)),999,INDEX(INDIRECT(H$1&amp;"!E:E"),MATCH($A63,INDIRECT(H$1&amp;"!B:B"),0))),"")</f>
        <v>1</v>
      </c>
      <c r="I63" s="2">
        <f ca="1">IF(OR(AND(OR($E63="D1",$E63="CH1"),I$1="200m"),AND(OR($E63="D2",$E63="CH2"),I$1="300m"),AND(OR($E63="D3",$E63="CH3"),I$1="400m")),IF(ISERROR(MATCH($A63,INDIRECT(I$1&amp;"!B:B"),0)),999,INDEX(INDIRECT(I$1&amp;"!E:E"),MATCH($A63,INDIRECT(I$1&amp;"!B:B"),0))),"")</f>
      </c>
      <c r="J63" s="2">
        <f ca="1">IF(OR(AND(OR($E63="D1",$E63="CH1"),J$1="200m"),AND(OR($E63="D2",$E63="CH2"),J$1="300m"),AND(OR($E63="D3",$E63="CH3"),J$1="400m")),IF(ISERROR(MATCH($A63,INDIRECT(J$1&amp;"!B:B"),0)),999,INDEX(INDIRECT(J$1&amp;"!E:E"),MATCH($A63,INDIRECT(J$1&amp;"!B:B"),0))),"")</f>
      </c>
      <c r="K63" s="2">
        <f ca="1">IF(ISERROR(MATCH($A63,INDIRECT(K$1&amp;"!B:B"),0)),999,INDEX(INDIRECT(K$1&amp;"!E:E"),MATCH($A63,INDIRECT(K$1&amp;"!B:B"),0)))</f>
        <v>1</v>
      </c>
      <c r="L63" s="2">
        <f ca="1">IF(ISERROR(MATCH($A63,INDIRECT(L$1&amp;"!B:B"),0)),999,INDEX(INDIRECT(L$1&amp;"!E:E"),MATCH($A63,INDIRECT(L$1&amp;"!B:B"),0)))</f>
        <v>1</v>
      </c>
      <c r="M63" s="2">
        <f>SUM(F63:L63)</f>
        <v>8</v>
      </c>
      <c r="N63" s="2">
        <v>1</v>
      </c>
    </row>
    <row r="64" spans="1:14" ht="15">
      <c r="A64">
        <v>119</v>
      </c>
      <c r="B64" s="2" t="s">
        <v>154</v>
      </c>
      <c r="C64" s="15">
        <v>2005</v>
      </c>
      <c r="D64" s="2" t="s">
        <v>45</v>
      </c>
      <c r="E64" s="2" t="s">
        <v>16</v>
      </c>
      <c r="F64" s="2">
        <f ca="1">IF(ISERROR(MATCH($A64,INDIRECT(F$1&amp;"!B:B"),0)),999,INDEX(INDIRECT(F$1&amp;"!E:E"),MATCH($A64,INDIRECT(F$1&amp;"!B:B"),0)))</f>
        <v>1</v>
      </c>
      <c r="G64" s="2">
        <f ca="1">IF(ISERROR(MATCH($A64,INDIRECT(G$1&amp;"!B:B"),0)),999,INDEX(INDIRECT(G$1&amp;"!E:E"),MATCH($A64,INDIRECT(G$1&amp;"!B:B"),0)))</f>
        <v>1</v>
      </c>
      <c r="H64" s="2">
        <f ca="1">IF(OR(AND(OR($E64="D1",$E64="CH1"),H$1="200m"),AND(OR($E64="D2",$E64="CH2"),H$1="300m"),AND(OR($E64="D3",$E64="CH3"),H$1="400m")),IF(ISERROR(MATCH($A64,INDIRECT(H$1&amp;"!B:B"),0)),999,INDEX(INDIRECT(H$1&amp;"!E:E"),MATCH($A64,INDIRECT(H$1&amp;"!B:B"),0))),"")</f>
        <v>2</v>
      </c>
      <c r="I64" s="2">
        <f ca="1">IF(OR(AND(OR($E64="D1",$E64="CH1"),I$1="200m"),AND(OR($E64="D2",$E64="CH2"),I$1="300m"),AND(OR($E64="D3",$E64="CH3"),I$1="400m")),IF(ISERROR(MATCH($A64,INDIRECT(I$1&amp;"!B:B"),0)),999,INDEX(INDIRECT(I$1&amp;"!E:E"),MATCH($A64,INDIRECT(I$1&amp;"!B:B"),0))),"")</f>
      </c>
      <c r="J64" s="2">
        <f ca="1">IF(OR(AND(OR($E64="D1",$E64="CH1"),J$1="200m"),AND(OR($E64="D2",$E64="CH2"),J$1="300m"),AND(OR($E64="D3",$E64="CH3"),J$1="400m")),IF(ISERROR(MATCH($A64,INDIRECT(J$1&amp;"!B:B"),0)),999,INDEX(INDIRECT(J$1&amp;"!E:E"),MATCH($A64,INDIRECT(J$1&amp;"!B:B"),0))),"")</f>
      </c>
      <c r="K64" s="2">
        <f ca="1">IF(ISERROR(MATCH($A64,INDIRECT(K$1&amp;"!B:B"),0)),999,INDEX(INDIRECT(K$1&amp;"!E:E"),MATCH($A64,INDIRECT(K$1&amp;"!B:B"),0)))</f>
        <v>3</v>
      </c>
      <c r="L64" s="2">
        <f ca="1">IF(ISERROR(MATCH($A64,INDIRECT(L$1&amp;"!B:B"),0)),999,INDEX(INDIRECT(L$1&amp;"!E:E"),MATCH($A64,INDIRECT(L$1&amp;"!B:B"),0)))</f>
        <v>5</v>
      </c>
      <c r="M64" s="2">
        <f>SUM(F64:L64)</f>
        <v>12</v>
      </c>
      <c r="N64" s="2">
        <v>2</v>
      </c>
    </row>
    <row r="65" spans="1:14" ht="15">
      <c r="A65">
        <v>113</v>
      </c>
      <c r="B65" s="2" t="s">
        <v>148</v>
      </c>
      <c r="C65" s="15">
        <v>38518</v>
      </c>
      <c r="D65" s="2" t="s">
        <v>77</v>
      </c>
      <c r="E65" s="2" t="s">
        <v>16</v>
      </c>
      <c r="F65" s="2">
        <f ca="1">IF(ISERROR(MATCH($A65,INDIRECT(F$1&amp;"!B:B"),0)),999,INDEX(INDIRECT(F$1&amp;"!E:E"),MATCH($A65,INDIRECT(F$1&amp;"!B:B"),0)))</f>
        <v>2</v>
      </c>
      <c r="G65" s="2">
        <f ca="1">IF(ISERROR(MATCH($A65,INDIRECT(G$1&amp;"!B:B"),0)),999,INDEX(INDIRECT(G$1&amp;"!E:E"),MATCH($A65,INDIRECT(G$1&amp;"!B:B"),0)))</f>
        <v>5</v>
      </c>
      <c r="H65" s="2">
        <f ca="1">IF(OR(AND(OR($E65="D1",$E65="CH1"),H$1="200m"),AND(OR($E65="D2",$E65="CH2"),H$1="300m"),AND(OR($E65="D3",$E65="CH3"),H$1="400m")),IF(ISERROR(MATCH($A65,INDIRECT(H$1&amp;"!B:B"),0)),999,INDEX(INDIRECT(H$1&amp;"!E:E"),MATCH($A65,INDIRECT(H$1&amp;"!B:B"),0))),"")</f>
        <v>3</v>
      </c>
      <c r="I65" s="2">
        <f ca="1">IF(OR(AND(OR($E65="D1",$E65="CH1"),I$1="200m"),AND(OR($E65="D2",$E65="CH2"),I$1="300m"),AND(OR($E65="D3",$E65="CH3"),I$1="400m")),IF(ISERROR(MATCH($A65,INDIRECT(I$1&amp;"!B:B"),0)),999,INDEX(INDIRECT(I$1&amp;"!E:E"),MATCH($A65,INDIRECT(I$1&amp;"!B:B"),0))),"")</f>
      </c>
      <c r="J65" s="2">
        <f ca="1">IF(OR(AND(OR($E65="D1",$E65="CH1"),J$1="200m"),AND(OR($E65="D2",$E65="CH2"),J$1="300m"),AND(OR($E65="D3",$E65="CH3"),J$1="400m")),IF(ISERROR(MATCH($A65,INDIRECT(J$1&amp;"!B:B"),0)),999,INDEX(INDIRECT(J$1&amp;"!E:E"),MATCH($A65,INDIRECT(J$1&amp;"!B:B"),0))),"")</f>
      </c>
      <c r="K65" s="2">
        <f ca="1">IF(ISERROR(MATCH($A65,INDIRECT(K$1&amp;"!B:B"),0)),999,INDEX(INDIRECT(K$1&amp;"!E:E"),MATCH($A65,INDIRECT(K$1&amp;"!B:B"),0)))</f>
        <v>2</v>
      </c>
      <c r="L65" s="2">
        <f ca="1">IF(ISERROR(MATCH($A65,INDIRECT(L$1&amp;"!B:B"),0)),999,INDEX(INDIRECT(L$1&amp;"!E:E"),MATCH($A65,INDIRECT(L$1&amp;"!B:B"),0)))</f>
        <v>2</v>
      </c>
      <c r="M65" s="2">
        <f>SUM(F65:L65)</f>
        <v>14</v>
      </c>
      <c r="N65" s="2">
        <v>3</v>
      </c>
    </row>
    <row r="66" spans="1:14" ht="15">
      <c r="A66">
        <v>112</v>
      </c>
      <c r="B66" s="2" t="s">
        <v>147</v>
      </c>
      <c r="C66" s="15" t="s">
        <v>169</v>
      </c>
      <c r="D66" s="2" t="s">
        <v>77</v>
      </c>
      <c r="E66" s="2" t="s">
        <v>16</v>
      </c>
      <c r="F66" s="2">
        <f ca="1">IF(ISERROR(MATCH($A66,INDIRECT(F$1&amp;"!B:B"),0)),999,INDEX(INDIRECT(F$1&amp;"!E:E"),MATCH($A66,INDIRECT(F$1&amp;"!B:B"),0)))</f>
        <v>4</v>
      </c>
      <c r="G66" s="2">
        <f ca="1">IF(ISERROR(MATCH($A66,INDIRECT(G$1&amp;"!B:B"),0)),999,INDEX(INDIRECT(G$1&amp;"!E:E"),MATCH($A66,INDIRECT(G$1&amp;"!B:B"),0)))</f>
        <v>2</v>
      </c>
      <c r="H66" s="2">
        <f ca="1">IF(OR(AND(OR($E66="D1",$E66="CH1"),H$1="200m"),AND(OR($E66="D2",$E66="CH2"),H$1="300m"),AND(OR($E66="D3",$E66="CH3"),H$1="400m")),IF(ISERROR(MATCH($A66,INDIRECT(H$1&amp;"!B:B"),0)),999,INDEX(INDIRECT(H$1&amp;"!E:E"),MATCH($A66,INDIRECT(H$1&amp;"!B:B"),0))),"")</f>
        <v>5</v>
      </c>
      <c r="I66" s="2">
        <f ca="1">IF(OR(AND(OR($E66="D1",$E66="CH1"),I$1="200m"),AND(OR($E66="D2",$E66="CH2"),I$1="300m"),AND(OR($E66="D3",$E66="CH3"),I$1="400m")),IF(ISERROR(MATCH($A66,INDIRECT(I$1&amp;"!B:B"),0)),999,INDEX(INDIRECT(I$1&amp;"!E:E"),MATCH($A66,INDIRECT(I$1&amp;"!B:B"),0))),"")</f>
      </c>
      <c r="J66" s="2">
        <f ca="1">IF(OR(AND(OR($E66="D1",$E66="CH1"),J$1="200m"),AND(OR($E66="D2",$E66="CH2"),J$1="300m"),AND(OR($E66="D3",$E66="CH3"),J$1="400m")),IF(ISERROR(MATCH($A66,INDIRECT(J$1&amp;"!B:B"),0)),999,INDEX(INDIRECT(J$1&amp;"!E:E"),MATCH($A66,INDIRECT(J$1&amp;"!B:B"),0))),"")</f>
      </c>
      <c r="K66" s="2">
        <f ca="1">IF(ISERROR(MATCH($A66,INDIRECT(K$1&amp;"!B:B"),0)),999,INDEX(INDIRECT(K$1&amp;"!E:E"),MATCH($A66,INDIRECT(K$1&amp;"!B:B"),0)))</f>
        <v>5</v>
      </c>
      <c r="L66" s="2">
        <f ca="1">IF(ISERROR(MATCH($A66,INDIRECT(L$1&amp;"!B:B"),0)),999,INDEX(INDIRECT(L$1&amp;"!E:E"),MATCH($A66,INDIRECT(L$1&amp;"!B:B"),0)))</f>
        <v>4</v>
      </c>
      <c r="M66" s="2">
        <f>SUM(F66:L66)</f>
        <v>20</v>
      </c>
      <c r="N66" s="2">
        <v>4</v>
      </c>
    </row>
    <row r="67" spans="1:14" ht="15">
      <c r="A67">
        <v>121</v>
      </c>
      <c r="B67" s="2" t="s">
        <v>156</v>
      </c>
      <c r="C67" s="2"/>
      <c r="D67" s="2"/>
      <c r="E67" s="2" t="s">
        <v>16</v>
      </c>
      <c r="F67" s="2">
        <f ca="1">IF(ISERROR(MATCH($A67,INDIRECT(F$1&amp;"!B:B"),0)),999,INDEX(INDIRECT(F$1&amp;"!E:E"),MATCH($A67,INDIRECT(F$1&amp;"!B:B"),0)))</f>
        <v>6</v>
      </c>
      <c r="G67" s="2">
        <f ca="1">IF(ISERROR(MATCH($A67,INDIRECT(G$1&amp;"!B:B"),0)),999,INDEX(INDIRECT(G$1&amp;"!E:E"),MATCH($A67,INDIRECT(G$1&amp;"!B:B"),0)))</f>
        <v>4</v>
      </c>
      <c r="H67" s="2">
        <f ca="1">IF(OR(AND(OR($E67="D1",$E67="CH1"),H$1="200m"),AND(OR($E67="D2",$E67="CH2"),H$1="300m"),AND(OR($E67="D3",$E67="CH3"),H$1="400m")),IF(ISERROR(MATCH($A67,INDIRECT(H$1&amp;"!B:B"),0)),999,INDEX(INDIRECT(H$1&amp;"!E:E"),MATCH($A67,INDIRECT(H$1&amp;"!B:B"),0))),"")</f>
        <v>7</v>
      </c>
      <c r="I67" s="2">
        <f ca="1">IF(OR(AND(OR($E67="D1",$E67="CH1"),I$1="200m"),AND(OR($E67="D2",$E67="CH2"),I$1="300m"),AND(OR($E67="D3",$E67="CH3"),I$1="400m")),IF(ISERROR(MATCH($A67,INDIRECT(I$1&amp;"!B:B"),0)),999,INDEX(INDIRECT(I$1&amp;"!E:E"),MATCH($A67,INDIRECT(I$1&amp;"!B:B"),0))),"")</f>
      </c>
      <c r="J67" s="2">
        <f ca="1">IF(OR(AND(OR($E67="D1",$E67="CH1"),J$1="200m"),AND(OR($E67="D2",$E67="CH2"),J$1="300m"),AND(OR($E67="D3",$E67="CH3"),J$1="400m")),IF(ISERROR(MATCH($A67,INDIRECT(J$1&amp;"!B:B"),0)),999,INDEX(INDIRECT(J$1&amp;"!E:E"),MATCH($A67,INDIRECT(J$1&amp;"!B:B"),0))),"")</f>
      </c>
      <c r="K67" s="2">
        <f ca="1">IF(ISERROR(MATCH($A67,INDIRECT(K$1&amp;"!B:B"),0)),999,INDEX(INDIRECT(K$1&amp;"!E:E"),MATCH($A67,INDIRECT(K$1&amp;"!B:B"),0)))</f>
        <v>6</v>
      </c>
      <c r="L67" s="2">
        <f ca="1">IF(ISERROR(MATCH($A67,INDIRECT(L$1&amp;"!B:B"),0)),999,INDEX(INDIRECT(L$1&amp;"!E:E"),MATCH($A67,INDIRECT(L$1&amp;"!B:B"),0)))</f>
        <v>2</v>
      </c>
      <c r="M67" s="2">
        <f>SUM(F67:L67)</f>
        <v>25</v>
      </c>
      <c r="N67" s="2">
        <v>5</v>
      </c>
    </row>
    <row r="68" spans="1:14" ht="15">
      <c r="A68">
        <v>111</v>
      </c>
      <c r="B68" s="2" t="s">
        <v>146</v>
      </c>
      <c r="C68" s="15">
        <v>38508</v>
      </c>
      <c r="D68" s="2" t="s">
        <v>41</v>
      </c>
      <c r="E68" s="2" t="s">
        <v>16</v>
      </c>
      <c r="F68" s="2">
        <f ca="1">IF(ISERROR(MATCH($A68,INDIRECT(F$1&amp;"!B:B"),0)),999,INDEX(INDIRECT(F$1&amp;"!E:E"),MATCH($A68,INDIRECT(F$1&amp;"!B:B"),0)))</f>
        <v>5</v>
      </c>
      <c r="G68" s="2">
        <f ca="1">IF(ISERROR(MATCH($A68,INDIRECT(G$1&amp;"!B:B"),0)),999,INDEX(INDIRECT(G$1&amp;"!E:E"),MATCH($A68,INDIRECT(G$1&amp;"!B:B"),0)))</f>
        <v>6</v>
      </c>
      <c r="H68" s="2">
        <f ca="1">IF(OR(AND(OR($E68="D1",$E68="CH1"),H$1="200m"),AND(OR($E68="D2",$E68="CH2"),H$1="300m"),AND(OR($E68="D3",$E68="CH3"),H$1="400m")),IF(ISERROR(MATCH($A68,INDIRECT(H$1&amp;"!B:B"),0)),999,INDEX(INDIRECT(H$1&amp;"!E:E"),MATCH($A68,INDIRECT(H$1&amp;"!B:B"),0))),"")</f>
        <v>4</v>
      </c>
      <c r="I68" s="2">
        <f ca="1">IF(OR(AND(OR($E68="D1",$E68="CH1"),I$1="200m"),AND(OR($E68="D2",$E68="CH2"),I$1="300m"),AND(OR($E68="D3",$E68="CH3"),I$1="400m")),IF(ISERROR(MATCH($A68,INDIRECT(I$1&amp;"!B:B"),0)),999,INDEX(INDIRECT(I$1&amp;"!E:E"),MATCH($A68,INDIRECT(I$1&amp;"!B:B"),0))),"")</f>
      </c>
      <c r="J68" s="2">
        <f ca="1">IF(OR(AND(OR($E68="D1",$E68="CH1"),J$1="200m"),AND(OR($E68="D2",$E68="CH2"),J$1="300m"),AND(OR($E68="D3",$E68="CH3"),J$1="400m")),IF(ISERROR(MATCH($A68,INDIRECT(J$1&amp;"!B:B"),0)),999,INDEX(INDIRECT(J$1&amp;"!E:E"),MATCH($A68,INDIRECT(J$1&amp;"!B:B"),0))),"")</f>
      </c>
      <c r="K68" s="2">
        <f ca="1">IF(ISERROR(MATCH($A68,INDIRECT(K$1&amp;"!B:B"),0)),999,INDEX(INDIRECT(K$1&amp;"!E:E"),MATCH($A68,INDIRECT(K$1&amp;"!B:B"),0)))</f>
        <v>7</v>
      </c>
      <c r="L68" s="2">
        <f ca="1">IF(ISERROR(MATCH($A68,INDIRECT(L$1&amp;"!B:B"),0)),999,INDEX(INDIRECT(L$1&amp;"!E:E"),MATCH($A68,INDIRECT(L$1&amp;"!B:B"),0)))</f>
        <v>6</v>
      </c>
      <c r="M68" s="2">
        <f>SUM(F68:L68)</f>
        <v>28</v>
      </c>
      <c r="N68" s="2">
        <v>6</v>
      </c>
    </row>
    <row r="69" spans="1:14" ht="15">
      <c r="A69">
        <v>114</v>
      </c>
      <c r="B69" s="2" t="s">
        <v>149</v>
      </c>
      <c r="C69" s="15">
        <v>38526</v>
      </c>
      <c r="D69" s="2" t="s">
        <v>77</v>
      </c>
      <c r="E69" s="2" t="s">
        <v>16</v>
      </c>
      <c r="F69" s="2">
        <f ca="1">IF(ISERROR(MATCH($A69,INDIRECT(F$1&amp;"!B:B"),0)),999,INDEX(INDIRECT(F$1&amp;"!E:E"),MATCH($A69,INDIRECT(F$1&amp;"!B:B"),0)))</f>
        <v>8</v>
      </c>
      <c r="G69" s="2">
        <f ca="1">IF(ISERROR(MATCH($A69,INDIRECT(G$1&amp;"!B:B"),0)),999,INDEX(INDIRECT(G$1&amp;"!E:E"),MATCH($A69,INDIRECT(G$1&amp;"!B:B"),0)))</f>
        <v>8</v>
      </c>
      <c r="H69" s="2">
        <f ca="1">IF(OR(AND(OR($E69="D1",$E69="CH1"),H$1="200m"),AND(OR($E69="D2",$E69="CH2"),H$1="300m"),AND(OR($E69="D3",$E69="CH3"),H$1="400m")),IF(ISERROR(MATCH($A69,INDIRECT(H$1&amp;"!B:B"),0)),999,INDEX(INDIRECT(H$1&amp;"!E:E"),MATCH($A69,INDIRECT(H$1&amp;"!B:B"),0))),"")</f>
        <v>9</v>
      </c>
      <c r="I69" s="2">
        <f ca="1">IF(OR(AND(OR($E69="D1",$E69="CH1"),I$1="200m"),AND(OR($E69="D2",$E69="CH2"),I$1="300m"),AND(OR($E69="D3",$E69="CH3"),I$1="400m")),IF(ISERROR(MATCH($A69,INDIRECT(I$1&amp;"!B:B"),0)),999,INDEX(INDIRECT(I$1&amp;"!E:E"),MATCH($A69,INDIRECT(I$1&amp;"!B:B"),0))),"")</f>
      </c>
      <c r="J69" s="2">
        <f ca="1">IF(OR(AND(OR($E69="D1",$E69="CH1"),J$1="200m"),AND(OR($E69="D2",$E69="CH2"),J$1="300m"),AND(OR($E69="D3",$E69="CH3"),J$1="400m")),IF(ISERROR(MATCH($A69,INDIRECT(J$1&amp;"!B:B"),0)),999,INDEX(INDIRECT(J$1&amp;"!E:E"),MATCH($A69,INDIRECT(J$1&amp;"!B:B"),0))),"")</f>
      </c>
      <c r="K69" s="2">
        <f ca="1">IF(ISERROR(MATCH($A69,INDIRECT(K$1&amp;"!B:B"),0)),999,INDEX(INDIRECT(K$1&amp;"!E:E"),MATCH($A69,INDIRECT(K$1&amp;"!B:B"),0)))</f>
        <v>4</v>
      </c>
      <c r="L69" s="2">
        <f ca="1">IF(ISERROR(MATCH($A69,INDIRECT(L$1&amp;"!B:B"),0)),999,INDEX(INDIRECT(L$1&amp;"!E:E"),MATCH($A69,INDIRECT(L$1&amp;"!B:B"),0)))</f>
        <v>7</v>
      </c>
      <c r="M69" s="2">
        <f>SUM(F69:L69)</f>
        <v>36</v>
      </c>
      <c r="N69" s="2">
        <v>7</v>
      </c>
    </row>
    <row r="70" spans="1:14" ht="15">
      <c r="A70">
        <v>122</v>
      </c>
      <c r="B70" s="2" t="s">
        <v>172</v>
      </c>
      <c r="C70" s="2"/>
      <c r="D70" s="2"/>
      <c r="E70" s="2" t="s">
        <v>16</v>
      </c>
      <c r="F70" s="2">
        <f ca="1">IF(ISERROR(MATCH($A70,INDIRECT(F$1&amp;"!B:B"),0)),999,INDEX(INDIRECT(F$1&amp;"!E:E"),MATCH($A70,INDIRECT(F$1&amp;"!B:B"),0)))</f>
        <v>7</v>
      </c>
      <c r="G70" s="2">
        <f ca="1">IF(ISERROR(MATCH($A70,INDIRECT(G$1&amp;"!B:B"),0)),999,INDEX(INDIRECT(G$1&amp;"!E:E"),MATCH($A70,INDIRECT(G$1&amp;"!B:B"),0)))</f>
        <v>6</v>
      </c>
      <c r="H70" s="2">
        <f ca="1">IF(OR(AND(OR($E70="D1",$E70="CH1"),H$1="200m"),AND(OR($E70="D2",$E70="CH2"),H$1="300m"),AND(OR($E70="D3",$E70="CH3"),H$1="400m")),IF(ISERROR(MATCH($A70,INDIRECT(H$1&amp;"!B:B"),0)),999,INDEX(INDIRECT(H$1&amp;"!E:E"),MATCH($A70,INDIRECT(H$1&amp;"!B:B"),0))),"")</f>
        <v>6</v>
      </c>
      <c r="I70" s="2">
        <f ca="1">IF(OR(AND(OR($E70="D1",$E70="CH1"),I$1="200m"),AND(OR($E70="D2",$E70="CH2"),I$1="300m"),AND(OR($E70="D3",$E70="CH3"),I$1="400m")),IF(ISERROR(MATCH($A70,INDIRECT(I$1&amp;"!B:B"),0)),999,INDEX(INDIRECT(I$1&amp;"!E:E"),MATCH($A70,INDIRECT(I$1&amp;"!B:B"),0))),"")</f>
      </c>
      <c r="J70" s="2">
        <f ca="1">IF(OR(AND(OR($E70="D1",$E70="CH1"),J$1="200m"),AND(OR($E70="D2",$E70="CH2"),J$1="300m"),AND(OR($E70="D3",$E70="CH3"),J$1="400m")),IF(ISERROR(MATCH($A70,INDIRECT(J$1&amp;"!B:B"),0)),999,INDEX(INDIRECT(J$1&amp;"!E:E"),MATCH($A70,INDIRECT(J$1&amp;"!B:B"),0))),"")</f>
      </c>
      <c r="K70" s="2">
        <f ca="1">IF(ISERROR(MATCH($A70,INDIRECT(K$1&amp;"!B:B"),0)),999,INDEX(INDIRECT(K$1&amp;"!E:E"),MATCH($A70,INDIRECT(K$1&amp;"!B:B"),0)))</f>
        <v>8</v>
      </c>
      <c r="L70" s="2">
        <f ca="1">IF(ISERROR(MATCH($A70,INDIRECT(L$1&amp;"!B:B"),0)),999,INDEX(INDIRECT(L$1&amp;"!E:E"),MATCH($A70,INDIRECT(L$1&amp;"!B:B"),0)))</f>
        <v>9</v>
      </c>
      <c r="M70" s="2">
        <f>SUM(F70:L70)</f>
        <v>36</v>
      </c>
      <c r="N70" s="2">
        <v>8</v>
      </c>
    </row>
    <row r="71" spans="1:14" ht="15">
      <c r="A71">
        <v>108</v>
      </c>
      <c r="B71" s="2" t="s">
        <v>143</v>
      </c>
      <c r="C71" s="15">
        <v>38914</v>
      </c>
      <c r="D71" s="2" t="s">
        <v>25</v>
      </c>
      <c r="E71" s="2" t="s">
        <v>16</v>
      </c>
      <c r="F71" s="2">
        <f ca="1">IF(ISERROR(MATCH($A71,INDIRECT(F$1&amp;"!B:B"),0)),999,INDEX(INDIRECT(F$1&amp;"!E:E"),MATCH($A71,INDIRECT(F$1&amp;"!B:B"),0)))</f>
        <v>10</v>
      </c>
      <c r="G71" s="2">
        <f ca="1">IF(ISERROR(MATCH($A71,INDIRECT(G$1&amp;"!B:B"),0)),999,INDEX(INDIRECT(G$1&amp;"!E:E"),MATCH($A71,INDIRECT(G$1&amp;"!B:B"),0)))</f>
        <v>10</v>
      </c>
      <c r="H71" s="2">
        <f ca="1">IF(OR(AND(OR($E71="D1",$E71="CH1"),H$1="200m"),AND(OR($E71="D2",$E71="CH2"),H$1="300m"),AND(OR($E71="D3",$E71="CH3"),H$1="400m")),IF(ISERROR(MATCH($A71,INDIRECT(H$1&amp;"!B:B"),0)),999,INDEX(INDIRECT(H$1&amp;"!E:E"),MATCH($A71,INDIRECT(H$1&amp;"!B:B"),0))),"")</f>
        <v>8</v>
      </c>
      <c r="I71" s="2">
        <f ca="1">IF(OR(AND(OR($E71="D1",$E71="CH1"),I$1="200m"),AND(OR($E71="D2",$E71="CH2"),I$1="300m"),AND(OR($E71="D3",$E71="CH3"),I$1="400m")),IF(ISERROR(MATCH($A71,INDIRECT(I$1&amp;"!B:B"),0)),999,INDEX(INDIRECT(I$1&amp;"!E:E"),MATCH($A71,INDIRECT(I$1&amp;"!B:B"),0))),"")</f>
      </c>
      <c r="J71" s="2">
        <f ca="1">IF(OR(AND(OR($E71="D1",$E71="CH1"),J$1="200m"),AND(OR($E71="D2",$E71="CH2"),J$1="300m"),AND(OR($E71="D3",$E71="CH3"),J$1="400m")),IF(ISERROR(MATCH($A71,INDIRECT(J$1&amp;"!B:B"),0)),999,INDEX(INDIRECT(J$1&amp;"!E:E"),MATCH($A71,INDIRECT(J$1&amp;"!B:B"),0))),"")</f>
      </c>
      <c r="K71" s="2">
        <f ca="1">IF(ISERROR(MATCH($A71,INDIRECT(K$1&amp;"!B:B"),0)),999,INDEX(INDIRECT(K$1&amp;"!E:E"),MATCH($A71,INDIRECT(K$1&amp;"!B:B"),0)))</f>
        <v>9</v>
      </c>
      <c r="L71" s="2">
        <f ca="1">IF(ISERROR(MATCH($A71,INDIRECT(L$1&amp;"!B:B"),0)),999,INDEX(INDIRECT(L$1&amp;"!E:E"),MATCH($A71,INDIRECT(L$1&amp;"!B:B"),0)))</f>
        <v>8</v>
      </c>
      <c r="M71" s="2">
        <f>SUM(F71:L71)</f>
        <v>45</v>
      </c>
      <c r="N71" s="2">
        <v>9</v>
      </c>
    </row>
    <row r="72" spans="1:14" ht="15">
      <c r="A72">
        <v>116</v>
      </c>
      <c r="B72" s="2" t="s">
        <v>151</v>
      </c>
      <c r="C72" s="15">
        <v>38675</v>
      </c>
      <c r="D72" s="2" t="s">
        <v>77</v>
      </c>
      <c r="E72" s="2" t="s">
        <v>16</v>
      </c>
      <c r="F72" s="2">
        <f ca="1">IF(ISERROR(MATCH($A72,INDIRECT(F$1&amp;"!B:B"),0)),999,INDEX(INDIRECT(F$1&amp;"!E:E"),MATCH($A72,INDIRECT(F$1&amp;"!B:B"),0)))</f>
        <v>9</v>
      </c>
      <c r="G72" s="2">
        <f ca="1">IF(ISERROR(MATCH($A72,INDIRECT(G$1&amp;"!B:B"),0)),999,INDEX(INDIRECT(G$1&amp;"!E:E"),MATCH($A72,INDIRECT(G$1&amp;"!B:B"),0)))</f>
        <v>9</v>
      </c>
      <c r="H72" s="2">
        <f ca="1">IF(OR(AND(OR($E72="D1",$E72="CH1"),H$1="200m"),AND(OR($E72="D2",$E72="CH2"),H$1="300m"),AND(OR($E72="D3",$E72="CH3"),H$1="400m")),IF(ISERROR(MATCH($A72,INDIRECT(H$1&amp;"!B:B"),0)),999,INDEX(INDIRECT(H$1&amp;"!E:E"),MATCH($A72,INDIRECT(H$1&amp;"!B:B"),0))),"")</f>
        <v>10</v>
      </c>
      <c r="I72" s="2">
        <f ca="1">IF(OR(AND(OR($E72="D1",$E72="CH1"),I$1="200m"),AND(OR($E72="D2",$E72="CH2"),I$1="300m"),AND(OR($E72="D3",$E72="CH3"),I$1="400m")),IF(ISERROR(MATCH($A72,INDIRECT(I$1&amp;"!B:B"),0)),999,INDEX(INDIRECT(I$1&amp;"!E:E"),MATCH($A72,INDIRECT(I$1&amp;"!B:B"),0))),"")</f>
      </c>
      <c r="J72" s="2">
        <f ca="1">IF(OR(AND(OR($E72="D1",$E72="CH1"),J$1="200m"),AND(OR($E72="D2",$E72="CH2"),J$1="300m"),AND(OR($E72="D3",$E72="CH3"),J$1="400m")),IF(ISERROR(MATCH($A72,INDIRECT(J$1&amp;"!B:B"),0)),999,INDEX(INDIRECT(J$1&amp;"!E:E"),MATCH($A72,INDIRECT(J$1&amp;"!B:B"),0))),"")</f>
      </c>
      <c r="K72" s="2">
        <f ca="1">IF(ISERROR(MATCH($A72,INDIRECT(K$1&amp;"!B:B"),0)),999,INDEX(INDIRECT(K$1&amp;"!E:E"),MATCH($A72,INDIRECT(K$1&amp;"!B:B"),0)))</f>
        <v>10</v>
      </c>
      <c r="L72" s="2">
        <f ca="1">IF(ISERROR(MATCH($A72,INDIRECT(L$1&amp;"!B:B"),0)),999,INDEX(INDIRECT(L$1&amp;"!E:E"),MATCH($A72,INDIRECT(L$1&amp;"!B:B"),0)))</f>
        <v>10</v>
      </c>
      <c r="M72" s="2">
        <f>SUM(F72:L72)</f>
        <v>48</v>
      </c>
      <c r="N72" s="2">
        <v>10</v>
      </c>
    </row>
    <row r="73" spans="2:14" ht="15">
      <c r="B73" s="2" t="s">
        <v>144</v>
      </c>
      <c r="C73" s="15">
        <v>38425</v>
      </c>
      <c r="D73" s="2" t="s">
        <v>31</v>
      </c>
      <c r="E73" s="2" t="s">
        <v>16</v>
      </c>
      <c r="F73" s="2">
        <f ca="1">IF(ISERROR(MATCH($A73,INDIRECT(F$1&amp;"!B:B"),0)),999,INDEX(INDIRECT(F$1&amp;"!E:E"),MATCH($A73,INDIRECT(F$1&amp;"!B:B"),0)))</f>
        <v>999</v>
      </c>
      <c r="G73" s="2">
        <f ca="1">IF(ISERROR(MATCH($A73,INDIRECT(G$1&amp;"!B:B"),0)),999,INDEX(INDIRECT(G$1&amp;"!E:E"),MATCH($A73,INDIRECT(G$1&amp;"!B:B"),0)))</f>
        <v>999</v>
      </c>
      <c r="H73" s="2">
        <f ca="1">IF(OR(AND(OR($E73="D1",$E73="CH1"),H$1="200m"),AND(OR($E73="D2",$E73="CH2"),H$1="300m"),AND(OR($E73="D3",$E73="CH3"),H$1="400m")),IF(ISERROR(MATCH($A73,INDIRECT(H$1&amp;"!B:B"),0)),999,INDEX(INDIRECT(H$1&amp;"!E:E"),MATCH($A73,INDIRECT(H$1&amp;"!B:B"),0))),"")</f>
        <v>999</v>
      </c>
      <c r="I73" s="2">
        <f ca="1">IF(OR(AND(OR($E73="D1",$E73="CH1"),I$1="200m"),AND(OR($E73="D2",$E73="CH2"),I$1="300m"),AND(OR($E73="D3",$E73="CH3"),I$1="400m")),IF(ISERROR(MATCH($A73,INDIRECT(I$1&amp;"!B:B"),0)),999,INDEX(INDIRECT(I$1&amp;"!E:E"),MATCH($A73,INDIRECT(I$1&amp;"!B:B"),0))),"")</f>
      </c>
      <c r="J73" s="2">
        <f ca="1">IF(OR(AND(OR($E73="D1",$E73="CH1"),J$1="200m"),AND(OR($E73="D2",$E73="CH2"),J$1="300m"),AND(OR($E73="D3",$E73="CH3"),J$1="400m")),IF(ISERROR(MATCH($A73,INDIRECT(J$1&amp;"!B:B"),0)),999,INDEX(INDIRECT(J$1&amp;"!E:E"),MATCH($A73,INDIRECT(J$1&amp;"!B:B"),0))),"")</f>
      </c>
      <c r="K73" s="2">
        <f ca="1">IF(ISERROR(MATCH($A73,INDIRECT(K$1&amp;"!B:B"),0)),999,INDEX(INDIRECT(K$1&amp;"!E:E"),MATCH($A73,INDIRECT(K$1&amp;"!B:B"),0)))</f>
        <v>999</v>
      </c>
      <c r="L73" s="2">
        <f ca="1">IF(ISERROR(MATCH($A73,INDIRECT(L$1&amp;"!B:B"),0)),999,INDEX(INDIRECT(L$1&amp;"!E:E"),MATCH($A73,INDIRECT(L$1&amp;"!B:B"),0)))</f>
        <v>999</v>
      </c>
      <c r="M73" s="2">
        <f>SUM(F73:L73)</f>
        <v>4995</v>
      </c>
      <c r="N73" s="2"/>
    </row>
    <row r="74" spans="2:14" ht="15">
      <c r="B74" s="2" t="s">
        <v>145</v>
      </c>
      <c r="C74" s="15">
        <v>50605</v>
      </c>
      <c r="D74" s="2" t="s">
        <v>35</v>
      </c>
      <c r="E74" s="2" t="s">
        <v>16</v>
      </c>
      <c r="F74" s="2">
        <f ca="1">IF(ISERROR(MATCH($A74,INDIRECT(F$1&amp;"!B:B"),0)),999,INDEX(INDIRECT(F$1&amp;"!E:E"),MATCH($A74,INDIRECT(F$1&amp;"!B:B"),0)))</f>
        <v>999</v>
      </c>
      <c r="G74" s="2">
        <f ca="1">IF(ISERROR(MATCH($A74,INDIRECT(G$1&amp;"!B:B"),0)),999,INDEX(INDIRECT(G$1&amp;"!E:E"),MATCH($A74,INDIRECT(G$1&amp;"!B:B"),0)))</f>
        <v>999</v>
      </c>
      <c r="H74" s="2">
        <f ca="1">IF(OR(AND(OR($E74="D1",$E74="CH1"),H$1="200m"),AND(OR($E74="D2",$E74="CH2"),H$1="300m"),AND(OR($E74="D3",$E74="CH3"),H$1="400m")),IF(ISERROR(MATCH($A74,INDIRECT(H$1&amp;"!B:B"),0)),999,INDEX(INDIRECT(H$1&amp;"!E:E"),MATCH($A74,INDIRECT(H$1&amp;"!B:B"),0))),"")</f>
        <v>999</v>
      </c>
      <c r="I74" s="2">
        <f ca="1">IF(OR(AND(OR($E74="D1",$E74="CH1"),I$1="200m"),AND(OR($E74="D2",$E74="CH2"),I$1="300m"),AND(OR($E74="D3",$E74="CH3"),I$1="400m")),IF(ISERROR(MATCH($A74,INDIRECT(I$1&amp;"!B:B"),0)),999,INDEX(INDIRECT(I$1&amp;"!E:E"),MATCH($A74,INDIRECT(I$1&amp;"!B:B"),0))),"")</f>
      </c>
      <c r="J74" s="2">
        <f ca="1">IF(OR(AND(OR($E74="D1",$E74="CH1"),J$1="200m"),AND(OR($E74="D2",$E74="CH2"),J$1="300m"),AND(OR($E74="D3",$E74="CH3"),J$1="400m")),IF(ISERROR(MATCH($A74,INDIRECT(J$1&amp;"!B:B"),0)),999,INDEX(INDIRECT(J$1&amp;"!E:E"),MATCH($A74,INDIRECT(J$1&amp;"!B:B"),0))),"")</f>
      </c>
      <c r="K74" s="2">
        <f ca="1">IF(ISERROR(MATCH($A74,INDIRECT(K$1&amp;"!B:B"),0)),999,INDEX(INDIRECT(K$1&amp;"!E:E"),MATCH($A74,INDIRECT(K$1&amp;"!B:B"),0)))</f>
        <v>999</v>
      </c>
      <c r="L74" s="2">
        <f ca="1">IF(ISERROR(MATCH($A74,INDIRECT(L$1&amp;"!B:B"),0)),999,INDEX(INDIRECT(L$1&amp;"!E:E"),MATCH($A74,INDIRECT(L$1&amp;"!B:B"),0)))</f>
        <v>999</v>
      </c>
      <c r="M74" s="2">
        <f>SUM(F74:L74)</f>
        <v>4995</v>
      </c>
      <c r="N74" s="2"/>
    </row>
    <row r="75" spans="2:14" ht="15">
      <c r="B75" s="2" t="s">
        <v>150</v>
      </c>
      <c r="C75" s="15" t="s">
        <v>170</v>
      </c>
      <c r="D75" s="2" t="s">
        <v>77</v>
      </c>
      <c r="E75" s="2" t="s">
        <v>16</v>
      </c>
      <c r="F75" s="2">
        <f ca="1">IF(ISERROR(MATCH($A75,INDIRECT(F$1&amp;"!B:B"),0)),999,INDEX(INDIRECT(F$1&amp;"!E:E"),MATCH($A75,INDIRECT(F$1&amp;"!B:B"),0)))</f>
        <v>999</v>
      </c>
      <c r="G75" s="2">
        <f ca="1">IF(ISERROR(MATCH($A75,INDIRECT(G$1&amp;"!B:B"),0)),999,INDEX(INDIRECT(G$1&amp;"!E:E"),MATCH($A75,INDIRECT(G$1&amp;"!B:B"),0)))</f>
        <v>999</v>
      </c>
      <c r="H75" s="2">
        <f ca="1">IF(OR(AND(OR($E75="D1",$E75="CH1"),H$1="200m"),AND(OR($E75="D2",$E75="CH2"),H$1="300m"),AND(OR($E75="D3",$E75="CH3"),H$1="400m")),IF(ISERROR(MATCH($A75,INDIRECT(H$1&amp;"!B:B"),0)),999,INDEX(INDIRECT(H$1&amp;"!E:E"),MATCH($A75,INDIRECT(H$1&amp;"!B:B"),0))),"")</f>
        <v>999</v>
      </c>
      <c r="I75" s="2">
        <f ca="1">IF(OR(AND(OR($E75="D1",$E75="CH1"),I$1="200m"),AND(OR($E75="D2",$E75="CH2"),I$1="300m"),AND(OR($E75="D3",$E75="CH3"),I$1="400m")),IF(ISERROR(MATCH($A75,INDIRECT(I$1&amp;"!B:B"),0)),999,INDEX(INDIRECT(I$1&amp;"!E:E"),MATCH($A75,INDIRECT(I$1&amp;"!B:B"),0))),"")</f>
      </c>
      <c r="J75" s="2">
        <f ca="1">IF(OR(AND(OR($E75="D1",$E75="CH1"),J$1="200m"),AND(OR($E75="D2",$E75="CH2"),J$1="300m"),AND(OR($E75="D3",$E75="CH3"),J$1="400m")),IF(ISERROR(MATCH($A75,INDIRECT(J$1&amp;"!B:B"),0)),999,INDEX(INDIRECT(J$1&amp;"!E:E"),MATCH($A75,INDIRECT(J$1&amp;"!B:B"),0))),"")</f>
      </c>
      <c r="K75" s="2">
        <f ca="1">IF(ISERROR(MATCH($A75,INDIRECT(K$1&amp;"!B:B"),0)),999,INDEX(INDIRECT(K$1&amp;"!E:E"),MATCH($A75,INDIRECT(K$1&amp;"!B:B"),0)))</f>
        <v>999</v>
      </c>
      <c r="L75" s="2">
        <f ca="1">IF(ISERROR(MATCH($A75,INDIRECT(L$1&amp;"!B:B"),0)),999,INDEX(INDIRECT(L$1&amp;"!E:E"),MATCH($A75,INDIRECT(L$1&amp;"!B:B"),0)))</f>
        <v>999</v>
      </c>
      <c r="M75" s="2">
        <f>SUM(F75:L75)</f>
        <v>4995</v>
      </c>
      <c r="N75" s="2"/>
    </row>
    <row r="76" spans="2:14" ht="15">
      <c r="B76" s="2" t="s">
        <v>153</v>
      </c>
      <c r="C76" s="15">
        <v>2005</v>
      </c>
      <c r="D76" s="2" t="s">
        <v>45</v>
      </c>
      <c r="E76" s="2" t="s">
        <v>16</v>
      </c>
      <c r="F76" s="2">
        <f ca="1">IF(ISERROR(MATCH($A76,INDIRECT(F$1&amp;"!B:B"),0)),999,INDEX(INDIRECT(F$1&amp;"!E:E"),MATCH($A76,INDIRECT(F$1&amp;"!B:B"),0)))</f>
        <v>999</v>
      </c>
      <c r="G76" s="2">
        <f ca="1">IF(ISERROR(MATCH($A76,INDIRECT(G$1&amp;"!B:B"),0)),999,INDEX(INDIRECT(G$1&amp;"!E:E"),MATCH($A76,INDIRECT(G$1&amp;"!B:B"),0)))</f>
        <v>999</v>
      </c>
      <c r="H76" s="2">
        <f ca="1">IF(OR(AND(OR($E76="D1",$E76="CH1"),H$1="200m"),AND(OR($E76="D2",$E76="CH2"),H$1="300m"),AND(OR($E76="D3",$E76="CH3"),H$1="400m")),IF(ISERROR(MATCH($A76,INDIRECT(H$1&amp;"!B:B"),0)),999,INDEX(INDIRECT(H$1&amp;"!E:E"),MATCH($A76,INDIRECT(H$1&amp;"!B:B"),0))),"")</f>
        <v>999</v>
      </c>
      <c r="I76" s="2">
        <f ca="1">IF(OR(AND(OR($E76="D1",$E76="CH1"),I$1="200m"),AND(OR($E76="D2",$E76="CH2"),I$1="300m"),AND(OR($E76="D3",$E76="CH3"),I$1="400m")),IF(ISERROR(MATCH($A76,INDIRECT(I$1&amp;"!B:B"),0)),999,INDEX(INDIRECT(I$1&amp;"!E:E"),MATCH($A76,INDIRECT(I$1&amp;"!B:B"),0))),"")</f>
      </c>
      <c r="J76" s="2">
        <f ca="1">IF(OR(AND(OR($E76="D1",$E76="CH1"),J$1="200m"),AND(OR($E76="D2",$E76="CH2"),J$1="300m"),AND(OR($E76="D3",$E76="CH3"),J$1="400m")),IF(ISERROR(MATCH($A76,INDIRECT(J$1&amp;"!B:B"),0)),999,INDEX(INDIRECT(J$1&amp;"!E:E"),MATCH($A76,INDIRECT(J$1&amp;"!B:B"),0))),"")</f>
      </c>
      <c r="K76" s="2">
        <f ca="1">IF(ISERROR(MATCH($A76,INDIRECT(K$1&amp;"!B:B"),0)),999,INDEX(INDIRECT(K$1&amp;"!E:E"),MATCH($A76,INDIRECT(K$1&amp;"!B:B"),0)))</f>
        <v>999</v>
      </c>
      <c r="L76" s="2">
        <f ca="1">IF(ISERROR(MATCH($A76,INDIRECT(L$1&amp;"!B:B"),0)),999,INDEX(INDIRECT(L$1&amp;"!E:E"),MATCH($A76,INDIRECT(L$1&amp;"!B:B"),0)))</f>
        <v>999</v>
      </c>
      <c r="M76" s="2">
        <f>SUM(F76:L76)</f>
        <v>4995</v>
      </c>
      <c r="N76" s="2"/>
    </row>
    <row r="77" spans="2:14" ht="15">
      <c r="B77" s="2" t="s">
        <v>155</v>
      </c>
      <c r="C77" s="15">
        <v>2005</v>
      </c>
      <c r="D77" s="2" t="s">
        <v>45</v>
      </c>
      <c r="E77" s="2" t="s">
        <v>16</v>
      </c>
      <c r="F77" s="2">
        <f ca="1">IF(ISERROR(MATCH($A77,INDIRECT(F$1&amp;"!B:B"),0)),999,INDEX(INDIRECT(F$1&amp;"!E:E"),MATCH($A77,INDIRECT(F$1&amp;"!B:B"),0)))</f>
        <v>999</v>
      </c>
      <c r="G77" s="2">
        <f ca="1">IF(ISERROR(MATCH($A77,INDIRECT(G$1&amp;"!B:B"),0)),999,INDEX(INDIRECT(G$1&amp;"!E:E"),MATCH($A77,INDIRECT(G$1&amp;"!B:B"),0)))</f>
        <v>999</v>
      </c>
      <c r="H77" s="2">
        <f ca="1">IF(OR(AND(OR($E77="D1",$E77="CH1"),H$1="200m"),AND(OR($E77="D2",$E77="CH2"),H$1="300m"),AND(OR($E77="D3",$E77="CH3"),H$1="400m")),IF(ISERROR(MATCH($A77,INDIRECT(H$1&amp;"!B:B"),0)),999,INDEX(INDIRECT(H$1&amp;"!E:E"),MATCH($A77,INDIRECT(H$1&amp;"!B:B"),0))),"")</f>
        <v>999</v>
      </c>
      <c r="I77" s="2">
        <f ca="1">IF(OR(AND(OR($E77="D1",$E77="CH1"),I$1="200m"),AND(OR($E77="D2",$E77="CH2"),I$1="300m"),AND(OR($E77="D3",$E77="CH3"),I$1="400m")),IF(ISERROR(MATCH($A77,INDIRECT(I$1&amp;"!B:B"),0)),999,INDEX(INDIRECT(I$1&amp;"!E:E"),MATCH($A77,INDIRECT(I$1&amp;"!B:B"),0))),"")</f>
      </c>
      <c r="J77" s="2">
        <f ca="1">IF(OR(AND(OR($E77="D1",$E77="CH1"),J$1="200m"),AND(OR($E77="D2",$E77="CH2"),J$1="300m"),AND(OR($E77="D3",$E77="CH3"),J$1="400m")),IF(ISERROR(MATCH($A77,INDIRECT(J$1&amp;"!B:B"),0)),999,INDEX(INDIRECT(J$1&amp;"!E:E"),MATCH($A77,INDIRECT(J$1&amp;"!B:B"),0))),"")</f>
      </c>
      <c r="K77" s="2">
        <f ca="1">IF(ISERROR(MATCH($A77,INDIRECT(K$1&amp;"!B:B"),0)),999,INDEX(INDIRECT(K$1&amp;"!E:E"),MATCH($A77,INDIRECT(K$1&amp;"!B:B"),0)))</f>
        <v>999</v>
      </c>
      <c r="L77" s="2">
        <f ca="1">IF(ISERROR(MATCH($A77,INDIRECT(L$1&amp;"!B:B"),0)),999,INDEX(INDIRECT(L$1&amp;"!E:E"),MATCH($A77,INDIRECT(L$1&amp;"!B:B"),0)))</f>
        <v>999</v>
      </c>
      <c r="M77" s="2">
        <f>SUM(F77:L77)</f>
        <v>4995</v>
      </c>
      <c r="N77" s="2"/>
    </row>
    <row r="78" spans="1:14" ht="15">
      <c r="A78">
        <v>83</v>
      </c>
      <c r="B78" s="2" t="s">
        <v>117</v>
      </c>
      <c r="C78" s="15" t="s">
        <v>118</v>
      </c>
      <c r="D78" s="2" t="s">
        <v>45</v>
      </c>
      <c r="E78" s="2" t="s">
        <v>17</v>
      </c>
      <c r="F78" s="2">
        <f ca="1">IF(ISERROR(MATCH($A78,INDIRECT(F$1&amp;"!B:B"),0)),999,INDEX(INDIRECT(F$1&amp;"!E:E"),MATCH($A78,INDIRECT(F$1&amp;"!B:B"),0)))</f>
        <v>1</v>
      </c>
      <c r="G78" s="2">
        <f ca="1">IF(ISERROR(MATCH($A78,INDIRECT(G$1&amp;"!B:B"),0)),999,INDEX(INDIRECT(G$1&amp;"!E:E"),MATCH($A78,INDIRECT(G$1&amp;"!B:B"),0)))</f>
        <v>1</v>
      </c>
      <c r="H78" s="2">
        <f ca="1">IF(OR(AND(OR($E78="D1",$E78="CH1"),H$1="200m"),AND(OR($E78="D2",$E78="CH2"),H$1="300m"),AND(OR($E78="D3",$E78="CH3"),H$1="400m")),IF(ISERROR(MATCH($A78,INDIRECT(H$1&amp;"!B:B"),0)),999,INDEX(INDIRECT(H$1&amp;"!E:E"),MATCH($A78,INDIRECT(H$1&amp;"!B:B"),0))),"")</f>
      </c>
      <c r="I78" s="2">
        <f ca="1">IF(OR(AND(OR($E78="D1",$E78="CH1"),I$1="200m"),AND(OR($E78="D2",$E78="CH2"),I$1="300m"),AND(OR($E78="D3",$E78="CH3"),I$1="400m")),IF(ISERROR(MATCH($A78,INDIRECT(I$1&amp;"!B:B"),0)),999,INDEX(INDIRECT(I$1&amp;"!E:E"),MATCH($A78,INDIRECT(I$1&amp;"!B:B"),0))),"")</f>
        <v>9</v>
      </c>
      <c r="J78" s="2">
        <f ca="1">IF(OR(AND(OR($E78="D1",$E78="CH1"),J$1="200m"),AND(OR($E78="D2",$E78="CH2"),J$1="300m"),AND(OR($E78="D3",$E78="CH3"),J$1="400m")),IF(ISERROR(MATCH($A78,INDIRECT(J$1&amp;"!B:B"),0)),999,INDEX(INDIRECT(J$1&amp;"!E:E"),MATCH($A78,INDIRECT(J$1&amp;"!B:B"),0))),"")</f>
      </c>
      <c r="K78" s="2">
        <f ca="1">IF(ISERROR(MATCH($A78,INDIRECT(K$1&amp;"!B:B"),0)),999,INDEX(INDIRECT(K$1&amp;"!E:E"),MATCH($A78,INDIRECT(K$1&amp;"!B:B"),0)))</f>
        <v>1</v>
      </c>
      <c r="L78" s="2">
        <f ca="1">IF(ISERROR(MATCH($A78,INDIRECT(L$1&amp;"!B:B"),0)),999,INDEX(INDIRECT(L$1&amp;"!E:E"),MATCH($A78,INDIRECT(L$1&amp;"!B:B"),0)))</f>
        <v>1</v>
      </c>
      <c r="M78" s="2">
        <f>SUM(F78:L78)</f>
        <v>13</v>
      </c>
      <c r="N78" s="2">
        <v>1</v>
      </c>
    </row>
    <row r="79" spans="1:14" ht="15">
      <c r="A79">
        <v>93</v>
      </c>
      <c r="B79" s="2" t="s">
        <v>128</v>
      </c>
      <c r="C79" s="15">
        <v>37672</v>
      </c>
      <c r="D79" s="2" t="s">
        <v>25</v>
      </c>
      <c r="E79" s="2" t="s">
        <v>17</v>
      </c>
      <c r="F79" s="2">
        <f ca="1">IF(ISERROR(MATCH($A79,INDIRECT(F$1&amp;"!B:B"),0)),999,INDEX(INDIRECT(F$1&amp;"!E:E"),MATCH($A79,INDIRECT(F$1&amp;"!B:B"),0)))</f>
        <v>4</v>
      </c>
      <c r="G79" s="2">
        <f ca="1">IF(ISERROR(MATCH($A79,INDIRECT(G$1&amp;"!B:B"),0)),999,INDEX(INDIRECT(G$1&amp;"!E:E"),MATCH($A79,INDIRECT(G$1&amp;"!B:B"),0)))</f>
        <v>5</v>
      </c>
      <c r="H79" s="2">
        <f ca="1">IF(OR(AND(OR($E79="D1",$E79="CH1"),H$1="200m"),AND(OR($E79="D2",$E79="CH2"),H$1="300m"),AND(OR($E79="D3",$E79="CH3"),H$1="400m")),IF(ISERROR(MATCH($A79,INDIRECT(H$1&amp;"!B:B"),0)),999,INDEX(INDIRECT(H$1&amp;"!E:E"),MATCH($A79,INDIRECT(H$1&amp;"!B:B"),0))),"")</f>
      </c>
      <c r="I79" s="2">
        <f ca="1">IF(OR(AND(OR($E79="D1",$E79="CH1"),I$1="200m"),AND(OR($E79="D2",$E79="CH2"),I$1="300m"),AND(OR($E79="D3",$E79="CH3"),I$1="400m")),IF(ISERROR(MATCH($A79,INDIRECT(I$1&amp;"!B:B"),0)),999,INDEX(INDIRECT(I$1&amp;"!E:E"),MATCH($A79,INDIRECT(I$1&amp;"!B:B"),0))),"")</f>
        <v>5</v>
      </c>
      <c r="J79" s="2">
        <f ca="1">IF(OR(AND(OR($E79="D1",$E79="CH1"),J$1="200m"),AND(OR($E79="D2",$E79="CH2"),J$1="300m"),AND(OR($E79="D3",$E79="CH3"),J$1="400m")),IF(ISERROR(MATCH($A79,INDIRECT(J$1&amp;"!B:B"),0)),999,INDEX(INDIRECT(J$1&amp;"!E:E"),MATCH($A79,INDIRECT(J$1&amp;"!B:B"),0))),"")</f>
      </c>
      <c r="K79" s="2">
        <f ca="1">IF(ISERROR(MATCH($A79,INDIRECT(K$1&amp;"!B:B"),0)),999,INDEX(INDIRECT(K$1&amp;"!E:E"),MATCH($A79,INDIRECT(K$1&amp;"!B:B"),0)))</f>
        <v>3</v>
      </c>
      <c r="L79" s="2">
        <f ca="1">IF(ISERROR(MATCH($A79,INDIRECT(L$1&amp;"!B:B"),0)),999,INDEX(INDIRECT(L$1&amp;"!E:E"),MATCH($A79,INDIRECT(L$1&amp;"!B:B"),0)))</f>
        <v>5</v>
      </c>
      <c r="M79" s="2">
        <f>SUM(F79:L79)</f>
        <v>22</v>
      </c>
      <c r="N79" s="2">
        <v>2</v>
      </c>
    </row>
    <row r="80" spans="1:14" ht="15">
      <c r="A80">
        <v>58</v>
      </c>
      <c r="B80" s="2" t="s">
        <v>89</v>
      </c>
      <c r="C80" s="15">
        <v>37727</v>
      </c>
      <c r="D80" s="2" t="s">
        <v>25</v>
      </c>
      <c r="E80" s="2" t="s">
        <v>17</v>
      </c>
      <c r="F80" s="2">
        <f ca="1">IF(ISERROR(MATCH($A80,INDIRECT(F$1&amp;"!B:B"),0)),999,INDEX(INDIRECT(F$1&amp;"!E:E"),MATCH($A80,INDIRECT(F$1&amp;"!B:B"),0)))</f>
        <v>7</v>
      </c>
      <c r="G80" s="2">
        <f ca="1">IF(ISERROR(MATCH($A80,INDIRECT(G$1&amp;"!B:B"),0)),999,INDEX(INDIRECT(G$1&amp;"!E:E"),MATCH($A80,INDIRECT(G$1&amp;"!B:B"),0)))</f>
        <v>9</v>
      </c>
      <c r="H80" s="2">
        <f ca="1">IF(OR(AND(OR($E80="D1",$E80="CH1"),H$1="200m"),AND(OR($E80="D2",$E80="CH2"),H$1="300m"),AND(OR($E80="D3",$E80="CH3"),H$1="400m")),IF(ISERROR(MATCH($A80,INDIRECT(H$1&amp;"!B:B"),0)),999,INDEX(INDIRECT(H$1&amp;"!E:E"),MATCH($A80,INDIRECT(H$1&amp;"!B:B"),0))),"")</f>
      </c>
      <c r="I80" s="2">
        <f ca="1">IF(OR(AND(OR($E80="D1",$E80="CH1"),I$1="200m"),AND(OR($E80="D2",$E80="CH2"),I$1="300m"),AND(OR($E80="D3",$E80="CH3"),I$1="400m")),IF(ISERROR(MATCH($A80,INDIRECT(I$1&amp;"!B:B"),0)),999,INDEX(INDIRECT(I$1&amp;"!E:E"),MATCH($A80,INDIRECT(I$1&amp;"!B:B"),0))),"")</f>
        <v>4</v>
      </c>
      <c r="J80" s="2">
        <f ca="1">IF(OR(AND(OR($E80="D1",$E80="CH1"),J$1="200m"),AND(OR($E80="D2",$E80="CH2"),J$1="300m"),AND(OR($E80="D3",$E80="CH3"),J$1="400m")),IF(ISERROR(MATCH($A80,INDIRECT(J$1&amp;"!B:B"),0)),999,INDEX(INDIRECT(J$1&amp;"!E:E"),MATCH($A80,INDIRECT(J$1&amp;"!B:B"),0))),"")</f>
      </c>
      <c r="K80" s="2">
        <f ca="1">IF(ISERROR(MATCH($A80,INDIRECT(K$1&amp;"!B:B"),0)),999,INDEX(INDIRECT(K$1&amp;"!E:E"),MATCH($A80,INDIRECT(K$1&amp;"!B:B"),0)))</f>
        <v>4</v>
      </c>
      <c r="L80" s="2">
        <f ca="1">IF(ISERROR(MATCH($A80,INDIRECT(L$1&amp;"!B:B"),0)),999,INDEX(INDIRECT(L$1&amp;"!E:E"),MATCH($A80,INDIRECT(L$1&amp;"!B:B"),0)))</f>
        <v>3</v>
      </c>
      <c r="M80" s="2">
        <f>SUM(F80:L80)</f>
        <v>27</v>
      </c>
      <c r="N80" s="2">
        <v>3</v>
      </c>
    </row>
    <row r="81" spans="1:14" ht="15">
      <c r="A81">
        <v>67</v>
      </c>
      <c r="B81" s="2" t="s">
        <v>98</v>
      </c>
      <c r="C81" s="15">
        <v>37678</v>
      </c>
      <c r="D81" s="2" t="s">
        <v>99</v>
      </c>
      <c r="E81" s="2" t="s">
        <v>17</v>
      </c>
      <c r="F81" s="2">
        <f ca="1">IF(ISERROR(MATCH($A81,INDIRECT(F$1&amp;"!B:B"),0)),999,INDEX(INDIRECT(F$1&amp;"!E:E"),MATCH($A81,INDIRECT(F$1&amp;"!B:B"),0)))</f>
        <v>5</v>
      </c>
      <c r="G81" s="2">
        <f ca="1">IF(ISERROR(MATCH($A81,INDIRECT(G$1&amp;"!B:B"),0)),999,INDEX(INDIRECT(G$1&amp;"!E:E"),MATCH($A81,INDIRECT(G$1&amp;"!B:B"),0)))</f>
        <v>6</v>
      </c>
      <c r="H81" s="2">
        <f ca="1">IF(OR(AND(OR($E81="D1",$E81="CH1"),H$1="200m"),AND(OR($E81="D2",$E81="CH2"),H$1="300m"),AND(OR($E81="D3",$E81="CH3"),H$1="400m")),IF(ISERROR(MATCH($A81,INDIRECT(H$1&amp;"!B:B"),0)),999,INDEX(INDIRECT(H$1&amp;"!E:E"),MATCH($A81,INDIRECT(H$1&amp;"!B:B"),0))),"")</f>
      </c>
      <c r="I81" s="2">
        <f ca="1">IF(OR(AND(OR($E81="D1",$E81="CH1"),I$1="200m"),AND(OR($E81="D2",$E81="CH2"),I$1="300m"),AND(OR($E81="D3",$E81="CH3"),I$1="400m")),IF(ISERROR(MATCH($A81,INDIRECT(I$1&amp;"!B:B"),0)),999,INDEX(INDIRECT(I$1&amp;"!E:E"),MATCH($A81,INDIRECT(I$1&amp;"!B:B"),0))),"")</f>
        <v>3</v>
      </c>
      <c r="J81" s="2">
        <f ca="1">IF(OR(AND(OR($E81="D1",$E81="CH1"),J$1="200m"),AND(OR($E81="D2",$E81="CH2"),J$1="300m"),AND(OR($E81="D3",$E81="CH3"),J$1="400m")),IF(ISERROR(MATCH($A81,INDIRECT(J$1&amp;"!B:B"),0)),999,INDEX(INDIRECT(J$1&amp;"!E:E"),MATCH($A81,INDIRECT(J$1&amp;"!B:B"),0))),"")</f>
      </c>
      <c r="K81" s="2">
        <f ca="1">IF(ISERROR(MATCH($A81,INDIRECT(K$1&amp;"!B:B"),0)),999,INDEX(INDIRECT(K$1&amp;"!E:E"),MATCH($A81,INDIRECT(K$1&amp;"!B:B"),0)))</f>
        <v>9</v>
      </c>
      <c r="L81" s="2">
        <f ca="1">IF(ISERROR(MATCH($A81,INDIRECT(L$1&amp;"!B:B"),0)),999,INDEX(INDIRECT(L$1&amp;"!E:E"),MATCH($A81,INDIRECT(L$1&amp;"!B:B"),0)))</f>
        <v>4</v>
      </c>
      <c r="M81" s="2">
        <f>SUM(F81:L81)</f>
        <v>27</v>
      </c>
      <c r="N81" s="2">
        <v>4</v>
      </c>
    </row>
    <row r="82" spans="1:14" ht="15">
      <c r="A82">
        <v>70</v>
      </c>
      <c r="B82" s="2" t="s">
        <v>102</v>
      </c>
      <c r="C82" s="15">
        <v>37803</v>
      </c>
      <c r="D82" s="2" t="s">
        <v>37</v>
      </c>
      <c r="E82" s="2" t="s">
        <v>17</v>
      </c>
      <c r="F82" s="2">
        <f ca="1">IF(ISERROR(MATCH($A82,INDIRECT(F$1&amp;"!B:B"),0)),999,INDEX(INDIRECT(F$1&amp;"!E:E"),MATCH($A82,INDIRECT(F$1&amp;"!B:B"),0)))</f>
        <v>3</v>
      </c>
      <c r="G82" s="2">
        <f ca="1">IF(ISERROR(MATCH($A82,INDIRECT(G$1&amp;"!B:B"),0)),999,INDEX(INDIRECT(G$1&amp;"!E:E"),MATCH($A82,INDIRECT(G$1&amp;"!B:B"),0)))</f>
        <v>2</v>
      </c>
      <c r="H82" s="2">
        <f ca="1">IF(OR(AND(OR($E82="D1",$E82="CH1"),H$1="200m"),AND(OR($E82="D2",$E82="CH2"),H$1="300m"),AND(OR($E82="D3",$E82="CH3"),H$1="400m")),IF(ISERROR(MATCH($A82,INDIRECT(H$1&amp;"!B:B"),0)),999,INDEX(INDIRECT(H$1&amp;"!E:E"),MATCH($A82,INDIRECT(H$1&amp;"!B:B"),0))),"")</f>
      </c>
      <c r="I82" s="2">
        <f ca="1">IF(OR(AND(OR($E82="D1",$E82="CH1"),I$1="200m"),AND(OR($E82="D2",$E82="CH2"),I$1="300m"),AND(OR($E82="D3",$E82="CH3"),I$1="400m")),IF(ISERROR(MATCH($A82,INDIRECT(I$1&amp;"!B:B"),0)),999,INDEX(INDIRECT(I$1&amp;"!E:E"),MATCH($A82,INDIRECT(I$1&amp;"!B:B"),0))),"")</f>
        <v>8</v>
      </c>
      <c r="J82" s="2">
        <f ca="1">IF(OR(AND(OR($E82="D1",$E82="CH1"),J$1="200m"),AND(OR($E82="D2",$E82="CH2"),J$1="300m"),AND(OR($E82="D3",$E82="CH3"),J$1="400m")),IF(ISERROR(MATCH($A82,INDIRECT(J$1&amp;"!B:B"),0)),999,INDEX(INDIRECT(J$1&amp;"!E:E"),MATCH($A82,INDIRECT(J$1&amp;"!B:B"),0))),"")</f>
      </c>
      <c r="K82" s="2">
        <f ca="1">IF(ISERROR(MATCH($A82,INDIRECT(K$1&amp;"!B:B"),0)),999,INDEX(INDIRECT(K$1&amp;"!E:E"),MATCH($A82,INDIRECT(K$1&amp;"!B:B"),0)))</f>
        <v>8</v>
      </c>
      <c r="L82" s="2">
        <f ca="1">IF(ISERROR(MATCH($A82,INDIRECT(L$1&amp;"!B:B"),0)),999,INDEX(INDIRECT(L$1&amp;"!E:E"),MATCH($A82,INDIRECT(L$1&amp;"!B:B"),0)))</f>
        <v>6</v>
      </c>
      <c r="M82" s="2">
        <f>SUM(F82:L82)</f>
        <v>27</v>
      </c>
      <c r="N82" s="2">
        <v>5</v>
      </c>
    </row>
    <row r="83" spans="1:14" ht="15">
      <c r="A83">
        <v>81</v>
      </c>
      <c r="B83" s="2" t="s">
        <v>115</v>
      </c>
      <c r="C83" s="15">
        <v>37694</v>
      </c>
      <c r="D83" s="2" t="s">
        <v>45</v>
      </c>
      <c r="E83" s="2" t="s">
        <v>17</v>
      </c>
      <c r="F83" s="2">
        <f ca="1">IF(ISERROR(MATCH($A83,INDIRECT(F$1&amp;"!B:B"),0)),999,INDEX(INDIRECT(F$1&amp;"!E:E"),MATCH($A83,INDIRECT(F$1&amp;"!B:B"),0)))</f>
        <v>8</v>
      </c>
      <c r="G83" s="2">
        <f ca="1">IF(ISERROR(MATCH($A83,INDIRECT(G$1&amp;"!B:B"),0)),999,INDEX(INDIRECT(G$1&amp;"!E:E"),MATCH($A83,INDIRECT(G$1&amp;"!B:B"),0)))</f>
        <v>7</v>
      </c>
      <c r="H83" s="2">
        <f ca="1">IF(OR(AND(OR($E83="D1",$E83="CH1"),H$1="200m"),AND(OR($E83="D2",$E83="CH2"),H$1="300m"),AND(OR($E83="D3",$E83="CH3"),H$1="400m")),IF(ISERROR(MATCH($A83,INDIRECT(H$1&amp;"!B:B"),0)),999,INDEX(INDIRECT(H$1&amp;"!E:E"),MATCH($A83,INDIRECT(H$1&amp;"!B:B"),0))),"")</f>
      </c>
      <c r="I83" s="2">
        <f ca="1">IF(OR(AND(OR($E83="D1",$E83="CH1"),I$1="200m"),AND(OR($E83="D2",$E83="CH2"),I$1="300m"),AND(OR($E83="D3",$E83="CH3"),I$1="400m")),IF(ISERROR(MATCH($A83,INDIRECT(I$1&amp;"!B:B"),0)),999,INDEX(INDIRECT(I$1&amp;"!E:E"),MATCH($A83,INDIRECT(I$1&amp;"!B:B"),0))),"")</f>
        <v>2</v>
      </c>
      <c r="J83" s="2">
        <f ca="1">IF(OR(AND(OR($E83="D1",$E83="CH1"),J$1="200m"),AND(OR($E83="D2",$E83="CH2"),J$1="300m"),AND(OR($E83="D3",$E83="CH3"),J$1="400m")),IF(ISERROR(MATCH($A83,INDIRECT(J$1&amp;"!B:B"),0)),999,INDEX(INDIRECT(J$1&amp;"!E:E"),MATCH($A83,INDIRECT(J$1&amp;"!B:B"),0))),"")</f>
      </c>
      <c r="K83" s="2">
        <f ca="1">IF(ISERROR(MATCH($A83,INDIRECT(K$1&amp;"!B:B"),0)),999,INDEX(INDIRECT(K$1&amp;"!E:E"),MATCH($A83,INDIRECT(K$1&amp;"!B:B"),0)))</f>
        <v>10</v>
      </c>
      <c r="L83" s="2">
        <f ca="1">IF(ISERROR(MATCH($A83,INDIRECT(L$1&amp;"!B:B"),0)),999,INDEX(INDIRECT(L$1&amp;"!E:E"),MATCH($A83,INDIRECT(L$1&amp;"!B:B"),0)))</f>
        <v>2</v>
      </c>
      <c r="M83" s="2">
        <f>SUM(F83:L83)</f>
        <v>29</v>
      </c>
      <c r="N83" s="2">
        <v>6</v>
      </c>
    </row>
    <row r="84" spans="1:14" ht="15">
      <c r="A84">
        <v>72</v>
      </c>
      <c r="B84" s="2" t="s">
        <v>104</v>
      </c>
      <c r="C84" s="15">
        <v>37663</v>
      </c>
      <c r="D84" s="2" t="s">
        <v>41</v>
      </c>
      <c r="E84" s="2" t="s">
        <v>17</v>
      </c>
      <c r="F84" s="2">
        <f ca="1">IF(ISERROR(MATCH($A84,INDIRECT(F$1&amp;"!B:B"),0)),999,INDEX(INDIRECT(F$1&amp;"!E:E"),MATCH($A84,INDIRECT(F$1&amp;"!B:B"),0)))</f>
        <v>12</v>
      </c>
      <c r="G84" s="2">
        <f ca="1">IF(ISERROR(MATCH($A84,INDIRECT(G$1&amp;"!B:B"),0)),999,INDEX(INDIRECT(G$1&amp;"!E:E"),MATCH($A84,INDIRECT(G$1&amp;"!B:B"),0)))</f>
        <v>2</v>
      </c>
      <c r="H84" s="2">
        <f ca="1">IF(OR(AND(OR($E84="D1",$E84="CH1"),H$1="200m"),AND(OR($E84="D2",$E84="CH2"),H$1="300m"),AND(OR($E84="D3",$E84="CH3"),H$1="400m")),IF(ISERROR(MATCH($A84,INDIRECT(H$1&amp;"!B:B"),0)),999,INDEX(INDIRECT(H$1&amp;"!E:E"),MATCH($A84,INDIRECT(H$1&amp;"!B:B"),0))),"")</f>
      </c>
      <c r="I84" s="2">
        <f ca="1">IF(OR(AND(OR($E84="D1",$E84="CH1"),I$1="200m"),AND(OR($E84="D2",$E84="CH2"),I$1="300m"),AND(OR($E84="D3",$E84="CH3"),I$1="400m")),IF(ISERROR(MATCH($A84,INDIRECT(I$1&amp;"!B:B"),0)),999,INDEX(INDIRECT(I$1&amp;"!E:E"),MATCH($A84,INDIRECT(I$1&amp;"!B:B"),0))),"")</f>
        <v>1</v>
      </c>
      <c r="J84" s="2">
        <f ca="1">IF(OR(AND(OR($E84="D1",$E84="CH1"),J$1="200m"),AND(OR($E84="D2",$E84="CH2"),J$1="300m"),AND(OR($E84="D3",$E84="CH3"),J$1="400m")),IF(ISERROR(MATCH($A84,INDIRECT(J$1&amp;"!B:B"),0)),999,INDEX(INDIRECT(J$1&amp;"!E:E"),MATCH($A84,INDIRECT(J$1&amp;"!B:B"),0))),"")</f>
      </c>
      <c r="K84" s="2">
        <f ca="1">IF(ISERROR(MATCH($A84,INDIRECT(K$1&amp;"!B:B"),0)),999,INDEX(INDIRECT(K$1&amp;"!E:E"),MATCH($A84,INDIRECT(K$1&amp;"!B:B"),0)))</f>
        <v>20</v>
      </c>
      <c r="L84" s="2">
        <f ca="1">IF(ISERROR(MATCH($A84,INDIRECT(L$1&amp;"!B:B"),0)),999,INDEX(INDIRECT(L$1&amp;"!E:E"),MATCH($A84,INDIRECT(L$1&amp;"!B:B"),0)))</f>
        <v>9</v>
      </c>
      <c r="M84" s="2">
        <f>SUM(F84:L84)</f>
        <v>44</v>
      </c>
      <c r="N84" s="2">
        <v>7</v>
      </c>
    </row>
    <row r="85" spans="1:14" ht="15">
      <c r="A85">
        <v>62</v>
      </c>
      <c r="B85" s="2" t="s">
        <v>93</v>
      </c>
      <c r="C85" s="15">
        <v>38063</v>
      </c>
      <c r="D85" s="2" t="s">
        <v>31</v>
      </c>
      <c r="E85" s="2" t="s">
        <v>17</v>
      </c>
      <c r="F85" s="2">
        <f ca="1">IF(ISERROR(MATCH($A85,INDIRECT(F$1&amp;"!B:B"),0)),999,INDEX(INDIRECT(F$1&amp;"!E:E"),MATCH($A85,INDIRECT(F$1&amp;"!B:B"),0)))</f>
        <v>6</v>
      </c>
      <c r="G85" s="2">
        <f ca="1">IF(ISERROR(MATCH($A85,INDIRECT(G$1&amp;"!B:B"),0)),999,INDEX(INDIRECT(G$1&amp;"!E:E"),MATCH($A85,INDIRECT(G$1&amp;"!B:B"),0)))</f>
        <v>4</v>
      </c>
      <c r="H85" s="2">
        <f ca="1">IF(OR(AND(OR($E85="D1",$E85="CH1"),H$1="200m"),AND(OR($E85="D2",$E85="CH2"),H$1="300m"),AND(OR($E85="D3",$E85="CH3"),H$1="400m")),IF(ISERROR(MATCH($A85,INDIRECT(H$1&amp;"!B:B"),0)),999,INDEX(INDIRECT(H$1&amp;"!E:E"),MATCH($A85,INDIRECT(H$1&amp;"!B:B"),0))),"")</f>
      </c>
      <c r="I85" s="2">
        <f ca="1">IF(OR(AND(OR($E85="D1",$E85="CH1"),I$1="200m"),AND(OR($E85="D2",$E85="CH2"),I$1="300m"),AND(OR($E85="D3",$E85="CH3"),I$1="400m")),IF(ISERROR(MATCH($A85,INDIRECT(I$1&amp;"!B:B"),0)),999,INDEX(INDIRECT(I$1&amp;"!E:E"),MATCH($A85,INDIRECT(I$1&amp;"!B:B"),0))),"")</f>
        <v>6</v>
      </c>
      <c r="J85" s="2">
        <f ca="1">IF(OR(AND(OR($E85="D1",$E85="CH1"),J$1="200m"),AND(OR($E85="D2",$E85="CH2"),J$1="300m"),AND(OR($E85="D3",$E85="CH3"),J$1="400m")),IF(ISERROR(MATCH($A85,INDIRECT(J$1&amp;"!B:B"),0)),999,INDEX(INDIRECT(J$1&amp;"!E:E"),MATCH($A85,INDIRECT(J$1&amp;"!B:B"),0))),"")</f>
      </c>
      <c r="K85" s="2">
        <f ca="1">IF(ISERROR(MATCH($A85,INDIRECT(K$1&amp;"!B:B"),0)),999,INDEX(INDIRECT(K$1&amp;"!E:E"),MATCH($A85,INDIRECT(K$1&amp;"!B:B"),0)))</f>
        <v>13</v>
      </c>
      <c r="L85" s="2">
        <f ca="1">IF(ISERROR(MATCH($A85,INDIRECT(L$1&amp;"!B:B"),0)),999,INDEX(INDIRECT(L$1&amp;"!E:E"),MATCH($A85,INDIRECT(L$1&amp;"!B:B"),0)))</f>
        <v>17</v>
      </c>
      <c r="M85" s="2">
        <f>SUM(F85:L85)</f>
        <v>46</v>
      </c>
      <c r="N85" s="2">
        <v>8</v>
      </c>
    </row>
    <row r="86" spans="1:14" ht="15">
      <c r="A86">
        <v>63</v>
      </c>
      <c r="B86" s="2" t="s">
        <v>94</v>
      </c>
      <c r="C86" s="15">
        <v>38140</v>
      </c>
      <c r="D86" s="2" t="s">
        <v>31</v>
      </c>
      <c r="E86" s="2" t="s">
        <v>17</v>
      </c>
      <c r="F86" s="2">
        <f ca="1">IF(ISERROR(MATCH($A86,INDIRECT(F$1&amp;"!B:B"),0)),999,INDEX(INDIRECT(F$1&amp;"!E:E"),MATCH($A86,INDIRECT(F$1&amp;"!B:B"),0)))</f>
        <v>13</v>
      </c>
      <c r="G86" s="2">
        <f ca="1">IF(ISERROR(MATCH($A86,INDIRECT(G$1&amp;"!B:B"),0)),999,INDEX(INDIRECT(G$1&amp;"!E:E"),MATCH($A86,INDIRECT(G$1&amp;"!B:B"),0)))</f>
        <v>10</v>
      </c>
      <c r="H86" s="2">
        <f ca="1">IF(OR(AND(OR($E86="D1",$E86="CH1"),H$1="200m"),AND(OR($E86="D2",$E86="CH2"),H$1="300m"),AND(OR($E86="D3",$E86="CH3"),H$1="400m")),IF(ISERROR(MATCH($A86,INDIRECT(H$1&amp;"!B:B"),0)),999,INDEX(INDIRECT(H$1&amp;"!E:E"),MATCH($A86,INDIRECT(H$1&amp;"!B:B"),0))),"")</f>
      </c>
      <c r="I86" s="2">
        <f ca="1">IF(OR(AND(OR($E86="D1",$E86="CH1"),I$1="200m"),AND(OR($E86="D2",$E86="CH2"),I$1="300m"),AND(OR($E86="D3",$E86="CH3"),I$1="400m")),IF(ISERROR(MATCH($A86,INDIRECT(I$1&amp;"!B:B"),0)),999,INDEX(INDIRECT(I$1&amp;"!E:E"),MATCH($A86,INDIRECT(I$1&amp;"!B:B"),0))),"")</f>
        <v>12</v>
      </c>
      <c r="J86" s="2">
        <f ca="1">IF(OR(AND(OR($E86="D1",$E86="CH1"),J$1="200m"),AND(OR($E86="D2",$E86="CH2"),J$1="300m"),AND(OR($E86="D3",$E86="CH3"),J$1="400m")),IF(ISERROR(MATCH($A86,INDIRECT(J$1&amp;"!B:B"),0)),999,INDEX(INDIRECT(J$1&amp;"!E:E"),MATCH($A86,INDIRECT(J$1&amp;"!B:B"),0))),"")</f>
      </c>
      <c r="K86" s="2">
        <f ca="1">IF(ISERROR(MATCH($A86,INDIRECT(K$1&amp;"!B:B"),0)),999,INDEX(INDIRECT(K$1&amp;"!E:E"),MATCH($A86,INDIRECT(K$1&amp;"!B:B"),0)))</f>
        <v>2</v>
      </c>
      <c r="L86" s="2">
        <f ca="1">IF(ISERROR(MATCH($A86,INDIRECT(L$1&amp;"!B:B"),0)),999,INDEX(INDIRECT(L$1&amp;"!E:E"),MATCH($A86,INDIRECT(L$1&amp;"!B:B"),0)))</f>
        <v>11</v>
      </c>
      <c r="M86" s="2">
        <f>SUM(F86:L86)</f>
        <v>48</v>
      </c>
      <c r="N86" s="2">
        <v>9</v>
      </c>
    </row>
    <row r="87" spans="1:14" ht="15">
      <c r="A87">
        <v>84</v>
      </c>
      <c r="B87" s="2" t="s">
        <v>119</v>
      </c>
      <c r="C87" s="15">
        <v>37937</v>
      </c>
      <c r="D87" s="2" t="s">
        <v>45</v>
      </c>
      <c r="E87" s="2" t="s">
        <v>17</v>
      </c>
      <c r="F87" s="2">
        <f ca="1">IF(ISERROR(MATCH($A87,INDIRECT(F$1&amp;"!B:B"),0)),999,INDEX(INDIRECT(F$1&amp;"!E:E"),MATCH($A87,INDIRECT(F$1&amp;"!B:B"),0)))</f>
        <v>11</v>
      </c>
      <c r="G87" s="2">
        <f ca="1">IF(ISERROR(MATCH($A87,INDIRECT(G$1&amp;"!B:B"),0)),999,INDEX(INDIRECT(G$1&amp;"!E:E"),MATCH($A87,INDIRECT(G$1&amp;"!B:B"),0)))</f>
        <v>14</v>
      </c>
      <c r="H87" s="2">
        <f ca="1">IF(OR(AND(OR($E87="D1",$E87="CH1"),H$1="200m"),AND(OR($E87="D2",$E87="CH2"),H$1="300m"),AND(OR($E87="D3",$E87="CH3"),H$1="400m")),IF(ISERROR(MATCH($A87,INDIRECT(H$1&amp;"!B:B"),0)),999,INDEX(INDIRECT(H$1&amp;"!E:E"),MATCH($A87,INDIRECT(H$1&amp;"!B:B"),0))),"")</f>
      </c>
      <c r="I87" s="2">
        <f ca="1">IF(OR(AND(OR($E87="D1",$E87="CH1"),I$1="200m"),AND(OR($E87="D2",$E87="CH2"),I$1="300m"),AND(OR($E87="D3",$E87="CH3"),I$1="400m")),IF(ISERROR(MATCH($A87,INDIRECT(I$1&amp;"!B:B"),0)),999,INDEX(INDIRECT(I$1&amp;"!E:E"),MATCH($A87,INDIRECT(I$1&amp;"!B:B"),0))),"")</f>
        <v>12</v>
      </c>
      <c r="J87" s="2">
        <f ca="1">IF(OR(AND(OR($E87="D1",$E87="CH1"),J$1="200m"),AND(OR($E87="D2",$E87="CH2"),J$1="300m"),AND(OR($E87="D3",$E87="CH3"),J$1="400m")),IF(ISERROR(MATCH($A87,INDIRECT(J$1&amp;"!B:B"),0)),999,INDEX(INDIRECT(J$1&amp;"!E:E"),MATCH($A87,INDIRECT(J$1&amp;"!B:B"),0))),"")</f>
      </c>
      <c r="K87" s="2">
        <f ca="1">IF(ISERROR(MATCH($A87,INDIRECT(K$1&amp;"!B:B"),0)),999,INDEX(INDIRECT(K$1&amp;"!E:E"),MATCH($A87,INDIRECT(K$1&amp;"!B:B"),0)))</f>
        <v>6</v>
      </c>
      <c r="L87" s="2">
        <f ca="1">IF(ISERROR(MATCH($A87,INDIRECT(L$1&amp;"!B:B"),0)),999,INDEX(INDIRECT(L$1&amp;"!E:E"),MATCH($A87,INDIRECT(L$1&amp;"!B:B"),0)))</f>
        <v>8</v>
      </c>
      <c r="M87" s="2">
        <f>SUM(F87:L87)</f>
        <v>51</v>
      </c>
      <c r="N87" s="2">
        <v>10</v>
      </c>
    </row>
    <row r="88" spans="1:14" ht="15">
      <c r="A88">
        <v>85</v>
      </c>
      <c r="B88" s="2" t="s">
        <v>120</v>
      </c>
      <c r="C88" s="15">
        <v>2003</v>
      </c>
      <c r="D88" s="2" t="s">
        <v>45</v>
      </c>
      <c r="E88" s="2" t="s">
        <v>17</v>
      </c>
      <c r="F88" s="2">
        <f ca="1">IF(ISERROR(MATCH($A88,INDIRECT(F$1&amp;"!B:B"),0)),999,INDEX(INDIRECT(F$1&amp;"!E:E"),MATCH($A88,INDIRECT(F$1&amp;"!B:B"),0)))</f>
        <v>9</v>
      </c>
      <c r="G88" s="2">
        <f ca="1">IF(ISERROR(MATCH($A88,INDIRECT(G$1&amp;"!B:B"),0)),999,INDEX(INDIRECT(G$1&amp;"!E:E"),MATCH($A88,INDIRECT(G$1&amp;"!B:B"),0)))</f>
        <v>11</v>
      </c>
      <c r="H88" s="2">
        <f ca="1">IF(OR(AND(OR($E88="D1",$E88="CH1"),H$1="200m"),AND(OR($E88="D2",$E88="CH2"),H$1="300m"),AND(OR($E88="D3",$E88="CH3"),H$1="400m")),IF(ISERROR(MATCH($A88,INDIRECT(H$1&amp;"!B:B"),0)),999,INDEX(INDIRECT(H$1&amp;"!E:E"),MATCH($A88,INDIRECT(H$1&amp;"!B:B"),0))),"")</f>
      </c>
      <c r="I88" s="2">
        <f ca="1">IF(OR(AND(OR($E88="D1",$E88="CH1"),I$1="200m"),AND(OR($E88="D2",$E88="CH2"),I$1="300m"),AND(OR($E88="D3",$E88="CH3"),I$1="400m")),IF(ISERROR(MATCH($A88,INDIRECT(I$1&amp;"!B:B"),0)),999,INDEX(INDIRECT(I$1&amp;"!E:E"),MATCH($A88,INDIRECT(I$1&amp;"!B:B"),0))),"")</f>
        <v>7</v>
      </c>
      <c r="J88" s="2">
        <f ca="1">IF(OR(AND(OR($E88="D1",$E88="CH1"),J$1="200m"),AND(OR($E88="D2",$E88="CH2"),J$1="300m"),AND(OR($E88="D3",$E88="CH3"),J$1="400m")),IF(ISERROR(MATCH($A88,INDIRECT(J$1&amp;"!B:B"),0)),999,INDEX(INDIRECT(J$1&amp;"!E:E"),MATCH($A88,INDIRECT(J$1&amp;"!B:B"),0))),"")</f>
      </c>
      <c r="K88" s="2">
        <f ca="1">IF(ISERROR(MATCH($A88,INDIRECT(K$1&amp;"!B:B"),0)),999,INDEX(INDIRECT(K$1&amp;"!E:E"),MATCH($A88,INDIRECT(K$1&amp;"!B:B"),0)))</f>
        <v>18</v>
      </c>
      <c r="L88" s="2">
        <f ca="1">IF(ISERROR(MATCH($A88,INDIRECT(L$1&amp;"!B:B"),0)),999,INDEX(INDIRECT(L$1&amp;"!E:E"),MATCH($A88,INDIRECT(L$1&amp;"!B:B"),0)))</f>
        <v>7</v>
      </c>
      <c r="M88" s="2">
        <f>SUM(F88:L88)</f>
        <v>52</v>
      </c>
      <c r="N88" s="2">
        <v>11</v>
      </c>
    </row>
    <row r="89" spans="1:14" ht="15">
      <c r="A89">
        <v>66</v>
      </c>
      <c r="B89" s="2" t="s">
        <v>97</v>
      </c>
      <c r="C89" s="15">
        <v>40304</v>
      </c>
      <c r="D89" s="2" t="s">
        <v>35</v>
      </c>
      <c r="E89" s="2" t="s">
        <v>17</v>
      </c>
      <c r="F89" s="2">
        <f ca="1">IF(ISERROR(MATCH($A89,INDIRECT(F$1&amp;"!B:B"),0)),999,INDEX(INDIRECT(F$1&amp;"!E:E"),MATCH($A89,INDIRECT(F$1&amp;"!B:B"),0)))</f>
        <v>2</v>
      </c>
      <c r="G89" s="2">
        <f ca="1">IF(ISERROR(MATCH($A89,INDIRECT(G$1&amp;"!B:B"),0)),999,INDEX(INDIRECT(G$1&amp;"!E:E"),MATCH($A89,INDIRECT(G$1&amp;"!B:B"),0)))</f>
        <v>8</v>
      </c>
      <c r="H89" s="2">
        <f ca="1">IF(OR(AND(OR($E89="D1",$E89="CH1"),H$1="200m"),AND(OR($E89="D2",$E89="CH2"),H$1="300m"),AND(OR($E89="D3",$E89="CH3"),H$1="400m")),IF(ISERROR(MATCH($A89,INDIRECT(H$1&amp;"!B:B"),0)),999,INDEX(INDIRECT(H$1&amp;"!E:E"),MATCH($A89,INDIRECT(H$1&amp;"!B:B"),0))),"")</f>
      </c>
      <c r="I89" s="2">
        <f ca="1">IF(OR(AND(OR($E89="D1",$E89="CH1"),I$1="200m"),AND(OR($E89="D2",$E89="CH2"),I$1="300m"),AND(OR($E89="D3",$E89="CH3"),I$1="400m")),IF(ISERROR(MATCH($A89,INDIRECT(I$1&amp;"!B:B"),0)),999,INDEX(INDIRECT(I$1&amp;"!E:E"),MATCH($A89,INDIRECT(I$1&amp;"!B:B"),0))),"")</f>
        <v>15</v>
      </c>
      <c r="J89" s="2">
        <f ca="1">IF(OR(AND(OR($E89="D1",$E89="CH1"),J$1="200m"),AND(OR($E89="D2",$E89="CH2"),J$1="300m"),AND(OR($E89="D3",$E89="CH3"),J$1="400m")),IF(ISERROR(MATCH($A89,INDIRECT(J$1&amp;"!B:B"),0)),999,INDEX(INDIRECT(J$1&amp;"!E:E"),MATCH($A89,INDIRECT(J$1&amp;"!B:B"),0))),"")</f>
      </c>
      <c r="K89" s="2">
        <f ca="1">IF(ISERROR(MATCH($A89,INDIRECT(K$1&amp;"!B:B"),0)),999,INDEX(INDIRECT(K$1&amp;"!E:E"),MATCH($A89,INDIRECT(K$1&amp;"!B:B"),0)))</f>
        <v>23</v>
      </c>
      <c r="L89" s="2">
        <f ca="1">IF(ISERROR(MATCH($A89,INDIRECT(L$1&amp;"!B:B"),0)),999,INDEX(INDIRECT(L$1&amp;"!E:E"),MATCH($A89,INDIRECT(L$1&amp;"!B:B"),0)))</f>
        <v>10</v>
      </c>
      <c r="M89" s="2">
        <f>SUM(F89:L89)</f>
        <v>58</v>
      </c>
      <c r="N89" s="2">
        <v>12</v>
      </c>
    </row>
    <row r="90" spans="1:14" ht="15">
      <c r="A90">
        <v>92</v>
      </c>
      <c r="B90" s="2" t="s">
        <v>127</v>
      </c>
      <c r="C90" s="15">
        <v>37664</v>
      </c>
      <c r="D90" s="2" t="s">
        <v>50</v>
      </c>
      <c r="E90" s="2" t="s">
        <v>17</v>
      </c>
      <c r="F90" s="2">
        <f ca="1">IF(ISERROR(MATCH($A90,INDIRECT(F$1&amp;"!B:B"),0)),999,INDEX(INDIRECT(F$1&amp;"!E:E"),MATCH($A90,INDIRECT(F$1&amp;"!B:B"),0)))</f>
        <v>10</v>
      </c>
      <c r="G90" s="2">
        <f ca="1">IF(ISERROR(MATCH($A90,INDIRECT(G$1&amp;"!B:B"),0)),999,INDEX(INDIRECT(G$1&amp;"!E:E"),MATCH($A90,INDIRECT(G$1&amp;"!B:B"),0)))</f>
        <v>12</v>
      </c>
      <c r="H90" s="2">
        <f ca="1">IF(OR(AND(OR($E90="D1",$E90="CH1"),H$1="200m"),AND(OR($E90="D2",$E90="CH2"),H$1="300m"),AND(OR($E90="D3",$E90="CH3"),H$1="400m")),IF(ISERROR(MATCH($A90,INDIRECT(H$1&amp;"!B:B"),0)),999,INDEX(INDIRECT(H$1&amp;"!E:E"),MATCH($A90,INDIRECT(H$1&amp;"!B:B"),0))),"")</f>
      </c>
      <c r="I90" s="2">
        <f ca="1">IF(OR(AND(OR($E90="D1",$E90="CH1"),I$1="200m"),AND(OR($E90="D2",$E90="CH2"),I$1="300m"),AND(OR($E90="D3",$E90="CH3"),I$1="400m")),IF(ISERROR(MATCH($A90,INDIRECT(I$1&amp;"!B:B"),0)),999,INDEX(INDIRECT(I$1&amp;"!E:E"),MATCH($A90,INDIRECT(I$1&amp;"!B:B"),0))),"")</f>
        <v>11</v>
      </c>
      <c r="J90" s="2">
        <f ca="1">IF(OR(AND(OR($E90="D1",$E90="CH1"),J$1="200m"),AND(OR($E90="D2",$E90="CH2"),J$1="300m"),AND(OR($E90="D3",$E90="CH3"),J$1="400m")),IF(ISERROR(MATCH($A90,INDIRECT(J$1&amp;"!B:B"),0)),999,INDEX(INDIRECT(J$1&amp;"!E:E"),MATCH($A90,INDIRECT(J$1&amp;"!B:B"),0))),"")</f>
      </c>
      <c r="K90" s="2">
        <f ca="1">IF(ISERROR(MATCH($A90,INDIRECT(K$1&amp;"!B:B"),0)),999,INDEX(INDIRECT(K$1&amp;"!E:E"),MATCH($A90,INDIRECT(K$1&amp;"!B:B"),0)))</f>
        <v>22</v>
      </c>
      <c r="L90" s="2">
        <f ca="1">IF(ISERROR(MATCH($A90,INDIRECT(L$1&amp;"!B:B"),0)),999,INDEX(INDIRECT(L$1&amp;"!E:E"),MATCH($A90,INDIRECT(L$1&amp;"!B:B"),0)))</f>
        <v>14</v>
      </c>
      <c r="M90" s="2">
        <f>SUM(F90:L90)</f>
        <v>69</v>
      </c>
      <c r="N90" s="2">
        <v>13</v>
      </c>
    </row>
    <row r="91" spans="1:14" ht="15">
      <c r="A91">
        <v>76</v>
      </c>
      <c r="B91" s="2" t="s">
        <v>108</v>
      </c>
      <c r="C91" s="15">
        <v>37912</v>
      </c>
      <c r="D91" s="2" t="s">
        <v>77</v>
      </c>
      <c r="E91" s="2" t="s">
        <v>17</v>
      </c>
      <c r="F91" s="2">
        <f ca="1">IF(ISERROR(MATCH($A91,INDIRECT(F$1&amp;"!B:B"),0)),999,INDEX(INDIRECT(F$1&amp;"!E:E"),MATCH($A91,INDIRECT(F$1&amp;"!B:B"),0)))</f>
        <v>17</v>
      </c>
      <c r="G91" s="2">
        <f ca="1">IF(ISERROR(MATCH($A91,INDIRECT(G$1&amp;"!B:B"),0)),999,INDEX(INDIRECT(G$1&amp;"!E:E"),MATCH($A91,INDIRECT(G$1&amp;"!B:B"),0)))</f>
        <v>16</v>
      </c>
      <c r="H91" s="2">
        <f ca="1">IF(OR(AND(OR($E91="D1",$E91="CH1"),H$1="200m"),AND(OR($E91="D2",$E91="CH2"),H$1="300m"),AND(OR($E91="D3",$E91="CH3"),H$1="400m")),IF(ISERROR(MATCH($A91,INDIRECT(H$1&amp;"!B:B"),0)),999,INDEX(INDIRECT(H$1&amp;"!E:E"),MATCH($A91,INDIRECT(H$1&amp;"!B:B"),0))),"")</f>
      </c>
      <c r="I91" s="2">
        <f ca="1">IF(OR(AND(OR($E91="D1",$E91="CH1"),I$1="200m"),AND(OR($E91="D2",$E91="CH2"),I$1="300m"),AND(OR($E91="D3",$E91="CH3"),I$1="400m")),IF(ISERROR(MATCH($A91,INDIRECT(I$1&amp;"!B:B"),0)),999,INDEX(INDIRECT(I$1&amp;"!E:E"),MATCH($A91,INDIRECT(I$1&amp;"!B:B"),0))),"")</f>
        <v>17</v>
      </c>
      <c r="J91" s="2">
        <f ca="1">IF(OR(AND(OR($E91="D1",$E91="CH1"),J$1="200m"),AND(OR($E91="D2",$E91="CH2"),J$1="300m"),AND(OR($E91="D3",$E91="CH3"),J$1="400m")),IF(ISERROR(MATCH($A91,INDIRECT(J$1&amp;"!B:B"),0)),999,INDEX(INDIRECT(J$1&amp;"!E:E"),MATCH($A91,INDIRECT(J$1&amp;"!B:B"),0))),"")</f>
      </c>
      <c r="K91" s="2">
        <f ca="1">IF(ISERROR(MATCH($A91,INDIRECT(K$1&amp;"!B:B"),0)),999,INDEX(INDIRECT(K$1&amp;"!E:E"),MATCH($A91,INDIRECT(K$1&amp;"!B:B"),0)))</f>
        <v>19</v>
      </c>
      <c r="L91" s="2">
        <f ca="1">IF(ISERROR(MATCH($A91,INDIRECT(L$1&amp;"!B:B"),0)),999,INDEX(INDIRECT(L$1&amp;"!E:E"),MATCH($A91,INDIRECT(L$1&amp;"!B:B"),0)))</f>
        <v>11</v>
      </c>
      <c r="M91" s="2">
        <f>SUM(F91:L91)</f>
        <v>80</v>
      </c>
      <c r="N91" s="2">
        <v>14</v>
      </c>
    </row>
    <row r="92" spans="1:14" ht="15">
      <c r="A92">
        <v>59</v>
      </c>
      <c r="B92" s="2" t="s">
        <v>90</v>
      </c>
      <c r="C92" s="15">
        <v>37880</v>
      </c>
      <c r="D92" s="2" t="s">
        <v>25</v>
      </c>
      <c r="E92" s="2" t="s">
        <v>17</v>
      </c>
      <c r="F92" s="2">
        <f ca="1">IF(ISERROR(MATCH($A92,INDIRECT(F$1&amp;"!B:B"),0)),999,INDEX(INDIRECT(F$1&amp;"!E:E"),MATCH($A92,INDIRECT(F$1&amp;"!B:B"),0)))</f>
        <v>16</v>
      </c>
      <c r="G92" s="2">
        <f ca="1">IF(ISERROR(MATCH($A92,INDIRECT(G$1&amp;"!B:B"),0)),999,INDEX(INDIRECT(G$1&amp;"!E:E"),MATCH($A92,INDIRECT(G$1&amp;"!B:B"),0)))</f>
        <v>17</v>
      </c>
      <c r="H92" s="2">
        <f ca="1">IF(OR(AND(OR($E92="D1",$E92="CH1"),H$1="200m"),AND(OR($E92="D2",$E92="CH2"),H$1="300m"),AND(OR($E92="D3",$E92="CH3"),H$1="400m")),IF(ISERROR(MATCH($A92,INDIRECT(H$1&amp;"!B:B"),0)),999,INDEX(INDIRECT(H$1&amp;"!E:E"),MATCH($A92,INDIRECT(H$1&amp;"!B:B"),0))),"")</f>
      </c>
      <c r="I92" s="2">
        <f ca="1">IF(OR(AND(OR($E92="D1",$E92="CH1"),I$1="200m"),AND(OR($E92="D2",$E92="CH2"),I$1="300m"),AND(OR($E92="D3",$E92="CH3"),I$1="400m")),IF(ISERROR(MATCH($A92,INDIRECT(I$1&amp;"!B:B"),0)),999,INDEX(INDIRECT(I$1&amp;"!E:E"),MATCH($A92,INDIRECT(I$1&amp;"!B:B"),0))),"")</f>
        <v>23</v>
      </c>
      <c r="J92" s="2">
        <f ca="1">IF(OR(AND(OR($E92="D1",$E92="CH1"),J$1="200m"),AND(OR($E92="D2",$E92="CH2"),J$1="300m"),AND(OR($E92="D3",$E92="CH3"),J$1="400m")),IF(ISERROR(MATCH($A92,INDIRECT(J$1&amp;"!B:B"),0)),999,INDEX(INDIRECT(J$1&amp;"!E:E"),MATCH($A92,INDIRECT(J$1&amp;"!B:B"),0))),"")</f>
      </c>
      <c r="K92" s="2">
        <f ca="1">IF(ISERROR(MATCH($A92,INDIRECT(K$1&amp;"!B:B"),0)),999,INDEX(INDIRECT(K$1&amp;"!E:E"),MATCH($A92,INDIRECT(K$1&amp;"!B:B"),0)))</f>
        <v>11</v>
      </c>
      <c r="L92" s="2">
        <f ca="1">IF(ISERROR(MATCH($A92,INDIRECT(L$1&amp;"!B:B"),0)),999,INDEX(INDIRECT(L$1&amp;"!E:E"),MATCH($A92,INDIRECT(L$1&amp;"!B:B"),0)))</f>
        <v>16</v>
      </c>
      <c r="M92" s="2">
        <f>SUM(F92:L92)</f>
        <v>83</v>
      </c>
      <c r="N92" s="2">
        <v>15</v>
      </c>
    </row>
    <row r="93" spans="1:14" ht="15">
      <c r="A93">
        <v>82</v>
      </c>
      <c r="B93" s="2" t="s">
        <v>116</v>
      </c>
      <c r="C93" s="15">
        <v>2003</v>
      </c>
      <c r="D93" s="2" t="s">
        <v>45</v>
      </c>
      <c r="E93" s="2" t="s">
        <v>17</v>
      </c>
      <c r="F93" s="2">
        <f ca="1">IF(ISERROR(MATCH($A93,INDIRECT(F$1&amp;"!B:B"),0)),999,INDEX(INDIRECT(F$1&amp;"!E:E"),MATCH($A93,INDIRECT(F$1&amp;"!B:B"),0)))</f>
        <v>22</v>
      </c>
      <c r="G93" s="2">
        <f ca="1">IF(ISERROR(MATCH($A93,INDIRECT(G$1&amp;"!B:B"),0)),999,INDEX(INDIRECT(G$1&amp;"!E:E"),MATCH($A93,INDIRECT(G$1&amp;"!B:B"),0)))</f>
        <v>23</v>
      </c>
      <c r="H93" s="2">
        <f ca="1">IF(OR(AND(OR($E93="D1",$E93="CH1"),H$1="200m"),AND(OR($E93="D2",$E93="CH2"),H$1="300m"),AND(OR($E93="D3",$E93="CH3"),H$1="400m")),IF(ISERROR(MATCH($A93,INDIRECT(H$1&amp;"!B:B"),0)),999,INDEX(INDIRECT(H$1&amp;"!E:E"),MATCH($A93,INDIRECT(H$1&amp;"!B:B"),0))),"")</f>
      </c>
      <c r="I93" s="2">
        <f ca="1">IF(OR(AND(OR($E93="D1",$E93="CH1"),I$1="200m"),AND(OR($E93="D2",$E93="CH2"),I$1="300m"),AND(OR($E93="D3",$E93="CH3"),I$1="400m")),IF(ISERROR(MATCH($A93,INDIRECT(I$1&amp;"!B:B"),0)),999,INDEX(INDIRECT(I$1&amp;"!E:E"),MATCH($A93,INDIRECT(I$1&amp;"!B:B"),0))),"")</f>
        <v>10</v>
      </c>
      <c r="J93" s="2">
        <f ca="1">IF(OR(AND(OR($E93="D1",$E93="CH1"),J$1="200m"),AND(OR($E93="D2",$E93="CH2"),J$1="300m"),AND(OR($E93="D3",$E93="CH3"),J$1="400m")),IF(ISERROR(MATCH($A93,INDIRECT(J$1&amp;"!B:B"),0)),999,INDEX(INDIRECT(J$1&amp;"!E:E"),MATCH($A93,INDIRECT(J$1&amp;"!B:B"),0))),"")</f>
      </c>
      <c r="K93" s="2">
        <f ca="1">IF(ISERROR(MATCH($A93,INDIRECT(K$1&amp;"!B:B"),0)),999,INDEX(INDIRECT(K$1&amp;"!E:E"),MATCH($A93,INDIRECT(K$1&amp;"!B:B"),0)))</f>
        <v>12</v>
      </c>
      <c r="L93" s="2">
        <f ca="1">IF(ISERROR(MATCH($A93,INDIRECT(L$1&amp;"!B:B"),0)),999,INDEX(INDIRECT(L$1&amp;"!E:E"),MATCH($A93,INDIRECT(L$1&amp;"!B:B"),0)))</f>
        <v>20</v>
      </c>
      <c r="M93" s="2">
        <f>SUM(F93:L93)</f>
        <v>87</v>
      </c>
      <c r="N93" s="2">
        <v>16</v>
      </c>
    </row>
    <row r="94" spans="1:14" ht="15">
      <c r="A94">
        <v>64</v>
      </c>
      <c r="B94" s="2" t="s">
        <v>95</v>
      </c>
      <c r="C94" s="15">
        <v>2004</v>
      </c>
      <c r="D94" s="2" t="s">
        <v>31</v>
      </c>
      <c r="E94" s="2" t="s">
        <v>17</v>
      </c>
      <c r="F94" s="2">
        <f ca="1">IF(ISERROR(MATCH($A94,INDIRECT(F$1&amp;"!B:B"),0)),999,INDEX(INDIRECT(F$1&amp;"!E:E"),MATCH($A94,INDIRECT(F$1&amp;"!B:B"),0)))</f>
        <v>21</v>
      </c>
      <c r="G94" s="2">
        <f ca="1">IF(ISERROR(MATCH($A94,INDIRECT(G$1&amp;"!B:B"),0)),999,INDEX(INDIRECT(G$1&amp;"!E:E"),MATCH($A94,INDIRECT(G$1&amp;"!B:B"),0)))</f>
        <v>18</v>
      </c>
      <c r="H94" s="2">
        <f ca="1">IF(OR(AND(OR($E94="D1",$E94="CH1"),H$1="200m"),AND(OR($E94="D2",$E94="CH2"),H$1="300m"),AND(OR($E94="D3",$E94="CH3"),H$1="400m")),IF(ISERROR(MATCH($A94,INDIRECT(H$1&amp;"!B:B"),0)),999,INDEX(INDIRECT(H$1&amp;"!E:E"),MATCH($A94,INDIRECT(H$1&amp;"!B:B"),0))),"")</f>
      </c>
      <c r="I94" s="2">
        <f ca="1">IF(OR(AND(OR($E94="D1",$E94="CH1"),I$1="200m"),AND(OR($E94="D2",$E94="CH2"),I$1="300m"),AND(OR($E94="D3",$E94="CH3"),I$1="400m")),IF(ISERROR(MATCH($A94,INDIRECT(I$1&amp;"!B:B"),0)),999,INDEX(INDIRECT(I$1&amp;"!E:E"),MATCH($A94,INDIRECT(I$1&amp;"!B:B"),0))),"")</f>
        <v>16</v>
      </c>
      <c r="J94" s="2">
        <f ca="1">IF(OR(AND(OR($E94="D1",$E94="CH1"),J$1="200m"),AND(OR($E94="D2",$E94="CH2"),J$1="300m"),AND(OR($E94="D3",$E94="CH3"),J$1="400m")),IF(ISERROR(MATCH($A94,INDIRECT(J$1&amp;"!B:B"),0)),999,INDEX(INDIRECT(J$1&amp;"!E:E"),MATCH($A94,INDIRECT(J$1&amp;"!B:B"),0))),"")</f>
      </c>
      <c r="K94" s="2">
        <f ca="1">IF(ISERROR(MATCH($A94,INDIRECT(K$1&amp;"!B:B"),0)),999,INDEX(INDIRECT(K$1&amp;"!E:E"),MATCH($A94,INDIRECT(K$1&amp;"!B:B"),0)))</f>
        <v>24</v>
      </c>
      <c r="L94" s="2">
        <f ca="1">IF(ISERROR(MATCH($A94,INDIRECT(L$1&amp;"!B:B"),0)),999,INDEX(INDIRECT(L$1&amp;"!E:E"),MATCH($A94,INDIRECT(L$1&amp;"!B:B"),0)))</f>
        <v>11</v>
      </c>
      <c r="M94" s="2">
        <f>SUM(F94:L94)</f>
        <v>90</v>
      </c>
      <c r="N94" s="2">
        <v>17</v>
      </c>
    </row>
    <row r="95" spans="1:14" ht="15">
      <c r="A95">
        <v>78</v>
      </c>
      <c r="B95" s="2" t="s">
        <v>110</v>
      </c>
      <c r="C95" s="15" t="s">
        <v>111</v>
      </c>
      <c r="D95" s="2" t="s">
        <v>77</v>
      </c>
      <c r="E95" s="2" t="s">
        <v>17</v>
      </c>
      <c r="F95" s="2">
        <f ca="1">IF(ISERROR(MATCH($A95,INDIRECT(F$1&amp;"!B:B"),0)),999,INDEX(INDIRECT(F$1&amp;"!E:E"),MATCH($A95,INDIRECT(F$1&amp;"!B:B"),0)))</f>
        <v>14</v>
      </c>
      <c r="G95" s="2">
        <f ca="1">IF(ISERROR(MATCH($A95,INDIRECT(G$1&amp;"!B:B"),0)),999,INDEX(INDIRECT(G$1&amp;"!E:E"),MATCH($A95,INDIRECT(G$1&amp;"!B:B"),0)))</f>
        <v>13</v>
      </c>
      <c r="H95" s="2">
        <f ca="1">IF(OR(AND(OR($E95="D1",$E95="CH1"),H$1="200m"),AND(OR($E95="D2",$E95="CH2"),H$1="300m"),AND(OR($E95="D3",$E95="CH3"),H$1="400m")),IF(ISERROR(MATCH($A95,INDIRECT(H$1&amp;"!B:B"),0)),999,INDEX(INDIRECT(H$1&amp;"!E:E"),MATCH($A95,INDIRECT(H$1&amp;"!B:B"),0))),"")</f>
      </c>
      <c r="I95" s="2">
        <f ca="1">IF(OR(AND(OR($E95="D1",$E95="CH1"),I$1="200m"),AND(OR($E95="D2",$E95="CH2"),I$1="300m"),AND(OR($E95="D3",$E95="CH3"),I$1="400m")),IF(ISERROR(MATCH($A95,INDIRECT(I$1&amp;"!B:B"),0)),999,INDEX(INDIRECT(I$1&amp;"!E:E"),MATCH($A95,INDIRECT(I$1&amp;"!B:B"),0))),"")</f>
        <v>14</v>
      </c>
      <c r="J95" s="2">
        <f ca="1">IF(OR(AND(OR($E95="D1",$E95="CH1"),J$1="200m"),AND(OR($E95="D2",$E95="CH2"),J$1="300m"),AND(OR($E95="D3",$E95="CH3"),J$1="400m")),IF(ISERROR(MATCH($A95,INDIRECT(J$1&amp;"!B:B"),0)),999,INDEX(INDIRECT(J$1&amp;"!E:E"),MATCH($A95,INDIRECT(J$1&amp;"!B:B"),0))),"")</f>
      </c>
      <c r="K95" s="2">
        <f ca="1">IF(ISERROR(MATCH($A95,INDIRECT(K$1&amp;"!B:B"),0)),999,INDEX(INDIRECT(K$1&amp;"!E:E"),MATCH($A95,INDIRECT(K$1&amp;"!B:B"),0)))</f>
        <v>16</v>
      </c>
      <c r="L95" s="2">
        <f ca="1">IF(ISERROR(MATCH($A95,INDIRECT(L$1&amp;"!B:B"),0)),999,INDEX(INDIRECT(L$1&amp;"!E:E"),MATCH($A95,INDIRECT(L$1&amp;"!B:B"),0)))</f>
        <v>34</v>
      </c>
      <c r="M95" s="2">
        <f>SUM(F95:L95)</f>
        <v>91</v>
      </c>
      <c r="N95" s="2">
        <v>18</v>
      </c>
    </row>
    <row r="96" spans="1:14" ht="15">
      <c r="A96">
        <v>68</v>
      </c>
      <c r="B96" s="2" t="s">
        <v>100</v>
      </c>
      <c r="C96" s="15">
        <v>38010</v>
      </c>
      <c r="D96" s="2" t="s">
        <v>37</v>
      </c>
      <c r="E96" s="2" t="s">
        <v>17</v>
      </c>
      <c r="F96" s="2">
        <f ca="1">IF(ISERROR(MATCH($A96,INDIRECT(F$1&amp;"!B:B"),0)),999,INDEX(INDIRECT(F$1&amp;"!E:E"),MATCH($A96,INDIRECT(F$1&amp;"!B:B"),0)))</f>
        <v>15</v>
      </c>
      <c r="G96" s="2">
        <f ca="1">IF(ISERROR(MATCH($A96,INDIRECT(G$1&amp;"!B:B"),0)),999,INDEX(INDIRECT(G$1&amp;"!E:E"),MATCH($A96,INDIRECT(G$1&amp;"!B:B"),0)))</f>
        <v>15</v>
      </c>
      <c r="H96" s="2">
        <f ca="1">IF(OR(AND(OR($E96="D1",$E96="CH1"),H$1="200m"),AND(OR($E96="D2",$E96="CH2"),H$1="300m"),AND(OR($E96="D3",$E96="CH3"),H$1="400m")),IF(ISERROR(MATCH($A96,INDIRECT(H$1&amp;"!B:B"),0)),999,INDEX(INDIRECT(H$1&amp;"!E:E"),MATCH($A96,INDIRECT(H$1&amp;"!B:B"),0))),"")</f>
      </c>
      <c r="I96" s="2">
        <f ca="1">IF(OR(AND(OR($E96="D1",$E96="CH1"),I$1="200m"),AND(OR($E96="D2",$E96="CH2"),I$1="300m"),AND(OR($E96="D3",$E96="CH3"),I$1="400m")),IF(ISERROR(MATCH($A96,INDIRECT(I$1&amp;"!B:B"),0)),999,INDEX(INDIRECT(I$1&amp;"!E:E"),MATCH($A96,INDIRECT(I$1&amp;"!B:B"),0))),"")</f>
        <v>22</v>
      </c>
      <c r="J96" s="2">
        <f ca="1">IF(OR(AND(OR($E96="D1",$E96="CH1"),J$1="200m"),AND(OR($E96="D2",$E96="CH2"),J$1="300m"),AND(OR($E96="D3",$E96="CH3"),J$1="400m")),IF(ISERROR(MATCH($A96,INDIRECT(J$1&amp;"!B:B"),0)),999,INDEX(INDIRECT(J$1&amp;"!E:E"),MATCH($A96,INDIRECT(J$1&amp;"!B:B"),0))),"")</f>
      </c>
      <c r="K96" s="2">
        <f ca="1">IF(ISERROR(MATCH($A96,INDIRECT(K$1&amp;"!B:B"),0)),999,INDEX(INDIRECT(K$1&amp;"!E:E"),MATCH($A96,INDIRECT(K$1&amp;"!B:B"),0)))</f>
        <v>31</v>
      </c>
      <c r="L96" s="2">
        <f ca="1">IF(ISERROR(MATCH($A96,INDIRECT(L$1&amp;"!B:B"),0)),999,INDEX(INDIRECT(L$1&amp;"!E:E"),MATCH($A96,INDIRECT(L$1&amp;"!B:B"),0)))</f>
        <v>15</v>
      </c>
      <c r="M96" s="2">
        <f>SUM(F96:L96)</f>
        <v>98</v>
      </c>
      <c r="N96" s="2">
        <v>19</v>
      </c>
    </row>
    <row r="97" spans="1:14" ht="15">
      <c r="A97">
        <v>86</v>
      </c>
      <c r="B97" s="2" t="s">
        <v>121</v>
      </c>
      <c r="C97" s="15">
        <v>38027</v>
      </c>
      <c r="D97" s="2" t="s">
        <v>50</v>
      </c>
      <c r="E97" s="2" t="s">
        <v>17</v>
      </c>
      <c r="F97" s="2">
        <f ca="1">IF(ISERROR(MATCH($A97,INDIRECT(F$1&amp;"!B:B"),0)),999,INDEX(INDIRECT(F$1&amp;"!E:E"),MATCH($A97,INDIRECT(F$1&amp;"!B:B"),0)))</f>
        <v>23</v>
      </c>
      <c r="G97" s="2">
        <f ca="1">IF(ISERROR(MATCH($A97,INDIRECT(G$1&amp;"!B:B"),0)),999,INDEX(INDIRECT(G$1&amp;"!E:E"),MATCH($A97,INDIRECT(G$1&amp;"!B:B"),0)))</f>
        <v>22</v>
      </c>
      <c r="H97" s="2">
        <f ca="1">IF(OR(AND(OR($E97="D1",$E97="CH1"),H$1="200m"),AND(OR($E97="D2",$E97="CH2"),H$1="300m"),AND(OR($E97="D3",$E97="CH3"),H$1="400m")),IF(ISERROR(MATCH($A97,INDIRECT(H$1&amp;"!B:B"),0)),999,INDEX(INDIRECT(H$1&amp;"!E:E"),MATCH($A97,INDIRECT(H$1&amp;"!B:B"),0))),"")</f>
      </c>
      <c r="I97" s="2">
        <f ca="1">IF(OR(AND(OR($E97="D1",$E97="CH1"),I$1="200m"),AND(OR($E97="D2",$E97="CH2"),I$1="300m"),AND(OR($E97="D3",$E97="CH3"),I$1="400m")),IF(ISERROR(MATCH($A97,INDIRECT(I$1&amp;"!B:B"),0)),999,INDEX(INDIRECT(I$1&amp;"!E:E"),MATCH($A97,INDIRECT(I$1&amp;"!B:B"),0))),"")</f>
        <v>25</v>
      </c>
      <c r="J97" s="2">
        <f ca="1">IF(OR(AND(OR($E97="D1",$E97="CH1"),J$1="200m"),AND(OR($E97="D2",$E97="CH2"),J$1="300m"),AND(OR($E97="D3",$E97="CH3"),J$1="400m")),IF(ISERROR(MATCH($A97,INDIRECT(J$1&amp;"!B:B"),0)),999,INDEX(INDIRECT(J$1&amp;"!E:E"),MATCH($A97,INDIRECT(J$1&amp;"!B:B"),0))),"")</f>
      </c>
      <c r="K97" s="2">
        <f ca="1">IF(ISERROR(MATCH($A97,INDIRECT(K$1&amp;"!B:B"),0)),999,INDEX(INDIRECT(K$1&amp;"!E:E"),MATCH($A97,INDIRECT(K$1&amp;"!B:B"),0)))</f>
        <v>7</v>
      </c>
      <c r="L97" s="2">
        <f ca="1">IF(ISERROR(MATCH($A97,INDIRECT(L$1&amp;"!B:B"),0)),999,INDEX(INDIRECT(L$1&amp;"!E:E"),MATCH($A97,INDIRECT(L$1&amp;"!B:B"),0)))</f>
        <v>23</v>
      </c>
      <c r="M97" s="2">
        <f>SUM(F97:L97)</f>
        <v>100</v>
      </c>
      <c r="N97" s="2">
        <v>20</v>
      </c>
    </row>
    <row r="98" spans="1:14" ht="15">
      <c r="A98">
        <v>74</v>
      </c>
      <c r="B98" s="2" t="s">
        <v>106</v>
      </c>
      <c r="C98" s="15">
        <v>37629</v>
      </c>
      <c r="D98" s="2" t="s">
        <v>41</v>
      </c>
      <c r="E98" s="2" t="s">
        <v>17</v>
      </c>
      <c r="F98" s="2">
        <f ca="1">IF(ISERROR(MATCH($A98,INDIRECT(F$1&amp;"!B:B"),0)),999,INDEX(INDIRECT(F$1&amp;"!E:E"),MATCH($A98,INDIRECT(F$1&amp;"!B:B"),0)))</f>
        <v>26</v>
      </c>
      <c r="G98" s="2">
        <f ca="1">IF(ISERROR(MATCH($A98,INDIRECT(G$1&amp;"!B:B"),0)),999,INDEX(INDIRECT(G$1&amp;"!E:E"),MATCH($A98,INDIRECT(G$1&amp;"!B:B"),0)))</f>
        <v>27</v>
      </c>
      <c r="H98" s="2">
        <f ca="1">IF(OR(AND(OR($E98="D1",$E98="CH1"),H$1="200m"),AND(OR($E98="D2",$E98="CH2"),H$1="300m"),AND(OR($E98="D3",$E98="CH3"),H$1="400m")),IF(ISERROR(MATCH($A98,INDIRECT(H$1&amp;"!B:B"),0)),999,INDEX(INDIRECT(H$1&amp;"!E:E"),MATCH($A98,INDIRECT(H$1&amp;"!B:B"),0))),"")</f>
      </c>
      <c r="I98" s="2">
        <f ca="1">IF(OR(AND(OR($E98="D1",$E98="CH1"),I$1="200m"),AND(OR($E98="D2",$E98="CH2"),I$1="300m"),AND(OR($E98="D3",$E98="CH3"),I$1="400m")),IF(ISERROR(MATCH($A98,INDIRECT(I$1&amp;"!B:B"),0)),999,INDEX(INDIRECT(I$1&amp;"!E:E"),MATCH($A98,INDIRECT(I$1&amp;"!B:B"),0))),"")</f>
        <v>26</v>
      </c>
      <c r="J98" s="2">
        <f ca="1">IF(OR(AND(OR($E98="D1",$E98="CH1"),J$1="200m"),AND(OR($E98="D2",$E98="CH2"),J$1="300m"),AND(OR($E98="D3",$E98="CH3"),J$1="400m")),IF(ISERROR(MATCH($A98,INDIRECT(J$1&amp;"!B:B"),0)),999,INDEX(INDIRECT(J$1&amp;"!E:E"),MATCH($A98,INDIRECT(J$1&amp;"!B:B"),0))),"")</f>
      </c>
      <c r="K98" s="2">
        <f ca="1">IF(ISERROR(MATCH($A98,INDIRECT(K$1&amp;"!B:B"),0)),999,INDEX(INDIRECT(K$1&amp;"!E:E"),MATCH($A98,INDIRECT(K$1&amp;"!B:B"),0)))</f>
        <v>5</v>
      </c>
      <c r="L98" s="2">
        <f ca="1">IF(ISERROR(MATCH($A98,INDIRECT(L$1&amp;"!B:B"),0)),999,INDEX(INDIRECT(L$1&amp;"!E:E"),MATCH($A98,INDIRECT(L$1&amp;"!B:B"),0)))</f>
        <v>21</v>
      </c>
      <c r="M98" s="2">
        <f>SUM(F98:L98)</f>
        <v>105</v>
      </c>
      <c r="N98" s="2">
        <v>21</v>
      </c>
    </row>
    <row r="99" spans="1:14" ht="15">
      <c r="A99">
        <v>69</v>
      </c>
      <c r="B99" s="2" t="s">
        <v>101</v>
      </c>
      <c r="C99" s="15">
        <v>38006</v>
      </c>
      <c r="D99" s="2" t="s">
        <v>37</v>
      </c>
      <c r="E99" s="2" t="s">
        <v>17</v>
      </c>
      <c r="F99" s="2">
        <f ca="1">IF(ISERROR(MATCH($A99,INDIRECT(F$1&amp;"!B:B"),0)),999,INDEX(INDIRECT(F$1&amp;"!E:E"),MATCH($A99,INDIRECT(F$1&amp;"!B:B"),0)))</f>
        <v>18</v>
      </c>
      <c r="G99" s="2">
        <f ca="1">IF(ISERROR(MATCH($A99,INDIRECT(G$1&amp;"!B:B"),0)),999,INDEX(INDIRECT(G$1&amp;"!E:E"),MATCH($A99,INDIRECT(G$1&amp;"!B:B"),0)))</f>
        <v>20</v>
      </c>
      <c r="H99" s="2">
        <f ca="1">IF(OR(AND(OR($E99="D1",$E99="CH1"),H$1="200m"),AND(OR($E99="D2",$E99="CH2"),H$1="300m"),AND(OR($E99="D3",$E99="CH3"),H$1="400m")),IF(ISERROR(MATCH($A99,INDIRECT(H$1&amp;"!B:B"),0)),999,INDEX(INDIRECT(H$1&amp;"!E:E"),MATCH($A99,INDIRECT(H$1&amp;"!B:B"),0))),"")</f>
      </c>
      <c r="I99" s="2">
        <f ca="1">IF(OR(AND(OR($E99="D1",$E99="CH1"),I$1="200m"),AND(OR($E99="D2",$E99="CH2"),I$1="300m"),AND(OR($E99="D3",$E99="CH3"),I$1="400m")),IF(ISERROR(MATCH($A99,INDIRECT(I$1&amp;"!B:B"),0)),999,INDEX(INDIRECT(I$1&amp;"!E:E"),MATCH($A99,INDIRECT(I$1&amp;"!B:B"),0))),"")</f>
        <v>21</v>
      </c>
      <c r="J99" s="2">
        <f ca="1">IF(OR(AND(OR($E99="D1",$E99="CH1"),J$1="200m"),AND(OR($E99="D2",$E99="CH2"),J$1="300m"),AND(OR($E99="D3",$E99="CH3"),J$1="400m")),IF(ISERROR(MATCH($A99,INDIRECT(J$1&amp;"!B:B"),0)),999,INDEX(INDIRECT(J$1&amp;"!E:E"),MATCH($A99,INDIRECT(J$1&amp;"!B:B"),0))),"")</f>
      </c>
      <c r="K99" s="2">
        <f ca="1">IF(ISERROR(MATCH($A99,INDIRECT(K$1&amp;"!B:B"),0)),999,INDEX(INDIRECT(K$1&amp;"!E:E"),MATCH($A99,INDIRECT(K$1&amp;"!B:B"),0)))</f>
        <v>32</v>
      </c>
      <c r="L99" s="2">
        <f ca="1">IF(ISERROR(MATCH($A99,INDIRECT(L$1&amp;"!B:B"),0)),999,INDEX(INDIRECT(L$1&amp;"!E:E"),MATCH($A99,INDIRECT(L$1&amp;"!B:B"),0)))</f>
        <v>17</v>
      </c>
      <c r="M99" s="2">
        <f>SUM(F99:L99)</f>
        <v>108</v>
      </c>
      <c r="N99" s="2">
        <v>22</v>
      </c>
    </row>
    <row r="100" spans="1:14" ht="15">
      <c r="A100">
        <v>90</v>
      </c>
      <c r="B100" s="2" t="s">
        <v>125</v>
      </c>
      <c r="C100" s="15">
        <v>2004</v>
      </c>
      <c r="D100" s="2" t="s">
        <v>50</v>
      </c>
      <c r="E100" s="2" t="s">
        <v>17</v>
      </c>
      <c r="F100" s="2">
        <f ca="1">IF(ISERROR(MATCH($A100,INDIRECT(F$1&amp;"!B:B"),0)),999,INDEX(INDIRECT(F$1&amp;"!E:E"),MATCH($A100,INDIRECT(F$1&amp;"!B:B"),0)))</f>
        <v>19</v>
      </c>
      <c r="G100" s="2">
        <f ca="1">IF(ISERROR(MATCH($A100,INDIRECT(G$1&amp;"!B:B"),0)),999,INDEX(INDIRECT(G$1&amp;"!E:E"),MATCH($A100,INDIRECT(G$1&amp;"!B:B"),0)))</f>
        <v>19</v>
      </c>
      <c r="H100" s="2">
        <f ca="1">IF(OR(AND(OR($E100="D1",$E100="CH1"),H$1="200m"),AND(OR($E100="D2",$E100="CH2"),H$1="300m"),AND(OR($E100="D3",$E100="CH3"),H$1="400m")),IF(ISERROR(MATCH($A100,INDIRECT(H$1&amp;"!B:B"),0)),999,INDEX(INDIRECT(H$1&amp;"!E:E"),MATCH($A100,INDIRECT(H$1&amp;"!B:B"),0))),"")</f>
      </c>
      <c r="I100" s="2">
        <f ca="1">IF(OR(AND(OR($E100="D1",$E100="CH1"),I$1="200m"),AND(OR($E100="D2",$E100="CH2"),I$1="300m"),AND(OR($E100="D3",$E100="CH3"),I$1="400m")),IF(ISERROR(MATCH($A100,INDIRECT(I$1&amp;"!B:B"),0)),999,INDEX(INDIRECT(I$1&amp;"!E:E"),MATCH($A100,INDIRECT(I$1&amp;"!B:B"),0))),"")</f>
        <v>18</v>
      </c>
      <c r="J100" s="2">
        <f ca="1">IF(OR(AND(OR($E100="D1",$E100="CH1"),J$1="200m"),AND(OR($E100="D2",$E100="CH2"),J$1="300m"),AND(OR($E100="D3",$E100="CH3"),J$1="400m")),IF(ISERROR(MATCH($A100,INDIRECT(J$1&amp;"!B:B"),0)),999,INDEX(INDIRECT(J$1&amp;"!E:E"),MATCH($A100,INDIRECT(J$1&amp;"!B:B"),0))),"")</f>
      </c>
      <c r="K100" s="2">
        <f ca="1">IF(ISERROR(MATCH($A100,INDIRECT(K$1&amp;"!B:B"),0)),999,INDEX(INDIRECT(K$1&amp;"!E:E"),MATCH($A100,INDIRECT(K$1&amp;"!B:B"),0)))</f>
        <v>28</v>
      </c>
      <c r="L100" s="2">
        <f ca="1">IF(ISERROR(MATCH($A100,INDIRECT(L$1&amp;"!B:B"),0)),999,INDEX(INDIRECT(L$1&amp;"!E:E"),MATCH($A100,INDIRECT(L$1&amp;"!B:B"),0)))</f>
        <v>24</v>
      </c>
      <c r="M100" s="2">
        <f>SUM(F100:L100)</f>
        <v>108</v>
      </c>
      <c r="N100" s="2">
        <v>23</v>
      </c>
    </row>
    <row r="101" spans="1:14" ht="15">
      <c r="A101">
        <v>89</v>
      </c>
      <c r="B101" s="2" t="s">
        <v>124</v>
      </c>
      <c r="C101" s="15">
        <v>2004</v>
      </c>
      <c r="D101" s="2" t="s">
        <v>50</v>
      </c>
      <c r="E101" s="2" t="s">
        <v>17</v>
      </c>
      <c r="F101" s="2">
        <f ca="1">IF(ISERROR(MATCH($A101,INDIRECT(F$1&amp;"!B:B"),0)),999,INDEX(INDIRECT(F$1&amp;"!E:E"),MATCH($A101,INDIRECT(F$1&amp;"!B:B"),0)))</f>
        <v>25</v>
      </c>
      <c r="G101" s="2">
        <f ca="1">IF(ISERROR(MATCH($A101,INDIRECT(G$1&amp;"!B:B"),0)),999,INDEX(INDIRECT(G$1&amp;"!E:E"),MATCH($A101,INDIRECT(G$1&amp;"!B:B"),0)))</f>
        <v>26</v>
      </c>
      <c r="H101" s="2">
        <f ca="1">IF(OR(AND(OR($E101="D1",$E101="CH1"),H$1="200m"),AND(OR($E101="D2",$E101="CH2"),H$1="300m"),AND(OR($E101="D3",$E101="CH3"),H$1="400m")),IF(ISERROR(MATCH($A101,INDIRECT(H$1&amp;"!B:B"),0)),999,INDEX(INDIRECT(H$1&amp;"!E:E"),MATCH($A101,INDIRECT(H$1&amp;"!B:B"),0))),"")</f>
      </c>
      <c r="I101" s="2">
        <f ca="1">IF(OR(AND(OR($E101="D1",$E101="CH1"),I$1="200m"),AND(OR($E101="D2",$E101="CH2"),I$1="300m"),AND(OR($E101="D3",$E101="CH3"),I$1="400m")),IF(ISERROR(MATCH($A101,INDIRECT(I$1&amp;"!B:B"),0)),999,INDEX(INDIRECT(I$1&amp;"!E:E"),MATCH($A101,INDIRECT(I$1&amp;"!B:B"),0))),"")</f>
        <v>19</v>
      </c>
      <c r="J101" s="2">
        <f ca="1">IF(OR(AND(OR($E101="D1",$E101="CH1"),J$1="200m"),AND(OR($E101="D2",$E101="CH2"),J$1="300m"),AND(OR($E101="D3",$E101="CH3"),J$1="400m")),IF(ISERROR(MATCH($A101,INDIRECT(J$1&amp;"!B:B"),0)),999,INDEX(INDIRECT(J$1&amp;"!E:E"),MATCH($A101,INDIRECT(J$1&amp;"!B:B"),0))),"")</f>
      </c>
      <c r="K101" s="2">
        <f ca="1">IF(ISERROR(MATCH($A101,INDIRECT(K$1&amp;"!B:B"),0)),999,INDEX(INDIRECT(K$1&amp;"!E:E"),MATCH($A101,INDIRECT(K$1&amp;"!B:B"),0)))</f>
        <v>17</v>
      </c>
      <c r="L101" s="2">
        <f ca="1">IF(ISERROR(MATCH($A101,INDIRECT(L$1&amp;"!B:B"),0)),999,INDEX(INDIRECT(L$1&amp;"!E:E"),MATCH($A101,INDIRECT(L$1&amp;"!B:B"),0)))</f>
        <v>30</v>
      </c>
      <c r="M101" s="2">
        <f>SUM(F101:L101)</f>
        <v>117</v>
      </c>
      <c r="N101" s="2">
        <v>24</v>
      </c>
    </row>
    <row r="102" spans="1:14" ht="15">
      <c r="A102">
        <v>60</v>
      </c>
      <c r="B102" s="2" t="s">
        <v>91</v>
      </c>
      <c r="C102" s="15">
        <v>38094</v>
      </c>
      <c r="D102" s="2" t="s">
        <v>25</v>
      </c>
      <c r="E102" s="2" t="s">
        <v>17</v>
      </c>
      <c r="F102" s="2">
        <f ca="1">IF(ISERROR(MATCH($A102,INDIRECT(F$1&amp;"!B:B"),0)),999,INDEX(INDIRECT(F$1&amp;"!E:E"),MATCH($A102,INDIRECT(F$1&amp;"!B:B"),0)))</f>
        <v>24</v>
      </c>
      <c r="G102" s="2">
        <f ca="1">IF(ISERROR(MATCH($A102,INDIRECT(G$1&amp;"!B:B"),0)),999,INDEX(INDIRECT(G$1&amp;"!E:E"),MATCH($A102,INDIRECT(G$1&amp;"!B:B"),0)))</f>
        <v>21</v>
      </c>
      <c r="H102" s="2">
        <f ca="1">IF(OR(AND(OR($E102="D1",$E102="CH1"),H$1="200m"),AND(OR($E102="D2",$E102="CH2"),H$1="300m"),AND(OR($E102="D3",$E102="CH3"),H$1="400m")),IF(ISERROR(MATCH($A102,INDIRECT(H$1&amp;"!B:B"),0)),999,INDEX(INDIRECT(H$1&amp;"!E:E"),MATCH($A102,INDIRECT(H$1&amp;"!B:B"),0))),"")</f>
      </c>
      <c r="I102" s="2">
        <f ca="1">IF(OR(AND(OR($E102="D1",$E102="CH1"),I$1="200m"),AND(OR($E102="D2",$E102="CH2"),I$1="300m"),AND(OR($E102="D3",$E102="CH3"),I$1="400m")),IF(ISERROR(MATCH($A102,INDIRECT(I$1&amp;"!B:B"),0)),999,INDEX(INDIRECT(I$1&amp;"!E:E"),MATCH($A102,INDIRECT(I$1&amp;"!B:B"),0))),"")</f>
        <v>24</v>
      </c>
      <c r="J102" s="2">
        <f ca="1">IF(OR(AND(OR($E102="D1",$E102="CH1"),J$1="200m"),AND(OR($E102="D2",$E102="CH2"),J$1="300m"),AND(OR($E102="D3",$E102="CH3"),J$1="400m")),IF(ISERROR(MATCH($A102,INDIRECT(J$1&amp;"!B:B"),0)),999,INDEX(INDIRECT(J$1&amp;"!E:E"),MATCH($A102,INDIRECT(J$1&amp;"!B:B"),0))),"")</f>
      </c>
      <c r="K102" s="2">
        <f ca="1">IF(ISERROR(MATCH($A102,INDIRECT(K$1&amp;"!B:B"),0)),999,INDEX(INDIRECT(K$1&amp;"!E:E"),MATCH($A102,INDIRECT(K$1&amp;"!B:B"),0)))</f>
        <v>30</v>
      </c>
      <c r="L102" s="2">
        <f ca="1">IF(ISERROR(MATCH($A102,INDIRECT(L$1&amp;"!B:B"),0)),999,INDEX(INDIRECT(L$1&amp;"!E:E"),MATCH($A102,INDIRECT(L$1&amp;"!B:B"),0)))</f>
        <v>19</v>
      </c>
      <c r="M102" s="2">
        <f>SUM(F102:L102)</f>
        <v>118</v>
      </c>
      <c r="N102" s="2">
        <v>25</v>
      </c>
    </row>
    <row r="103" spans="1:14" ht="15">
      <c r="A103">
        <v>61</v>
      </c>
      <c r="B103" s="2" t="s">
        <v>92</v>
      </c>
      <c r="C103" s="15">
        <v>38027</v>
      </c>
      <c r="D103" s="2" t="s">
        <v>31</v>
      </c>
      <c r="E103" s="2" t="s">
        <v>17</v>
      </c>
      <c r="F103" s="2">
        <f ca="1">IF(ISERROR(MATCH($A103,INDIRECT(F$1&amp;"!B:B"),0)),999,INDEX(INDIRECT(F$1&amp;"!E:E"),MATCH($A103,INDIRECT(F$1&amp;"!B:B"),0)))</f>
        <v>20</v>
      </c>
      <c r="G103" s="2">
        <f ca="1">IF(ISERROR(MATCH($A103,INDIRECT(G$1&amp;"!B:B"),0)),999,INDEX(INDIRECT(G$1&amp;"!E:E"),MATCH($A103,INDIRECT(G$1&amp;"!B:B"),0)))</f>
        <v>24</v>
      </c>
      <c r="H103" s="2">
        <f ca="1">IF(OR(AND(OR($E103="D1",$E103="CH1"),H$1="200m"),AND(OR($E103="D2",$E103="CH2"),H$1="300m"),AND(OR($E103="D3",$E103="CH3"),H$1="400m")),IF(ISERROR(MATCH($A103,INDIRECT(H$1&amp;"!B:B"),0)),999,INDEX(INDIRECT(H$1&amp;"!E:E"),MATCH($A103,INDIRECT(H$1&amp;"!B:B"),0))),"")</f>
      </c>
      <c r="I103" s="2">
        <f ca="1">IF(OR(AND(OR($E103="D1",$E103="CH1"),I$1="200m"),AND(OR($E103="D2",$E103="CH2"),I$1="300m"),AND(OR($E103="D3",$E103="CH3"),I$1="400m")),IF(ISERROR(MATCH($A103,INDIRECT(I$1&amp;"!B:B"),0)),999,INDEX(INDIRECT(I$1&amp;"!E:E"),MATCH($A103,INDIRECT(I$1&amp;"!B:B"),0))),"")</f>
        <v>20</v>
      </c>
      <c r="J103" s="2">
        <f ca="1">IF(OR(AND(OR($E103="D1",$E103="CH1"),J$1="200m"),AND(OR($E103="D2",$E103="CH2"),J$1="300m"),AND(OR($E103="D3",$E103="CH3"),J$1="400m")),IF(ISERROR(MATCH($A103,INDIRECT(J$1&amp;"!B:B"),0)),999,INDEX(INDIRECT(J$1&amp;"!E:E"),MATCH($A103,INDIRECT(J$1&amp;"!B:B"),0))),"")</f>
      </c>
      <c r="K103" s="2">
        <f ca="1">IF(ISERROR(MATCH($A103,INDIRECT(K$1&amp;"!B:B"),0)),999,INDEX(INDIRECT(K$1&amp;"!E:E"),MATCH($A103,INDIRECT(K$1&amp;"!B:B"),0)))</f>
        <v>33</v>
      </c>
      <c r="L103" s="2">
        <f ca="1">IF(ISERROR(MATCH($A103,INDIRECT(L$1&amp;"!B:B"),0)),999,INDEX(INDIRECT(L$1&amp;"!E:E"),MATCH($A103,INDIRECT(L$1&amp;"!B:B"),0)))</f>
        <v>22</v>
      </c>
      <c r="M103" s="2">
        <f>SUM(F103:L103)</f>
        <v>119</v>
      </c>
      <c r="N103" s="2">
        <v>26</v>
      </c>
    </row>
    <row r="104" spans="1:14" ht="15">
      <c r="A104">
        <v>87</v>
      </c>
      <c r="B104" s="2" t="s">
        <v>122</v>
      </c>
      <c r="C104" s="15">
        <v>2004</v>
      </c>
      <c r="D104" s="2" t="s">
        <v>50</v>
      </c>
      <c r="E104" s="2" t="s">
        <v>17</v>
      </c>
      <c r="F104" s="2">
        <f ca="1">IF(ISERROR(MATCH($A104,INDIRECT(F$1&amp;"!B:B"),0)),999,INDEX(INDIRECT(F$1&amp;"!E:E"),MATCH($A104,INDIRECT(F$1&amp;"!B:B"),0)))</f>
        <v>32</v>
      </c>
      <c r="G104" s="2">
        <f ca="1">IF(ISERROR(MATCH($A104,INDIRECT(G$1&amp;"!B:B"),0)),999,INDEX(INDIRECT(G$1&amp;"!E:E"),MATCH($A104,INDIRECT(G$1&amp;"!B:B"),0)))</f>
        <v>33</v>
      </c>
      <c r="H104" s="2">
        <f ca="1">IF(OR(AND(OR($E104="D1",$E104="CH1"),H$1="200m"),AND(OR($E104="D2",$E104="CH2"),H$1="300m"),AND(OR($E104="D3",$E104="CH3"),H$1="400m")),IF(ISERROR(MATCH($A104,INDIRECT(H$1&amp;"!B:B"),0)),999,INDEX(INDIRECT(H$1&amp;"!E:E"),MATCH($A104,INDIRECT(H$1&amp;"!B:B"),0))),"")</f>
      </c>
      <c r="I104" s="2">
        <f ca="1">IF(OR(AND(OR($E104="D1",$E104="CH1"),I$1="200m"),AND(OR($E104="D2",$E104="CH2"),I$1="300m"),AND(OR($E104="D3",$E104="CH3"),I$1="400m")),IF(ISERROR(MATCH($A104,INDIRECT(I$1&amp;"!B:B"),0)),999,INDEX(INDIRECT(I$1&amp;"!E:E"),MATCH($A104,INDIRECT(I$1&amp;"!B:B"),0))),"")</f>
        <v>28</v>
      </c>
      <c r="J104" s="2">
        <f ca="1">IF(OR(AND(OR($E104="D1",$E104="CH1"),J$1="200m"),AND(OR($E104="D2",$E104="CH2"),J$1="300m"),AND(OR($E104="D3",$E104="CH3"),J$1="400m")),IF(ISERROR(MATCH($A104,INDIRECT(J$1&amp;"!B:B"),0)),999,INDEX(INDIRECT(J$1&amp;"!E:E"),MATCH($A104,INDIRECT(J$1&amp;"!B:B"),0))),"")</f>
      </c>
      <c r="K104" s="2">
        <f ca="1">IF(ISERROR(MATCH($A104,INDIRECT(K$1&amp;"!B:B"),0)),999,INDEX(INDIRECT(K$1&amp;"!E:E"),MATCH($A104,INDIRECT(K$1&amp;"!B:B"),0)))</f>
        <v>14</v>
      </c>
      <c r="L104" s="2">
        <f ca="1">IF(ISERROR(MATCH($A104,INDIRECT(L$1&amp;"!B:B"),0)),999,INDEX(INDIRECT(L$1&amp;"!E:E"),MATCH($A104,INDIRECT(L$1&amp;"!B:B"),0)))</f>
        <v>27</v>
      </c>
      <c r="M104" s="2">
        <f>SUM(F104:L104)</f>
        <v>134</v>
      </c>
      <c r="N104" s="2">
        <v>27</v>
      </c>
    </row>
    <row r="105" spans="1:14" ht="15">
      <c r="A105">
        <v>88</v>
      </c>
      <c r="B105" s="2" t="s">
        <v>123</v>
      </c>
      <c r="C105" s="15">
        <v>2004</v>
      </c>
      <c r="D105" s="2" t="s">
        <v>50</v>
      </c>
      <c r="E105" s="2" t="s">
        <v>17</v>
      </c>
      <c r="F105" s="2">
        <f ca="1">IF(ISERROR(MATCH($A105,INDIRECT(F$1&amp;"!B:B"),0)),999,INDEX(INDIRECT(F$1&amp;"!E:E"),MATCH($A105,INDIRECT(F$1&amp;"!B:B"),0)))</f>
        <v>28</v>
      </c>
      <c r="G105" s="2">
        <f ca="1">IF(ISERROR(MATCH($A105,INDIRECT(G$1&amp;"!B:B"),0)),999,INDEX(INDIRECT(G$1&amp;"!E:E"),MATCH($A105,INDIRECT(G$1&amp;"!B:B"),0)))</f>
        <v>29</v>
      </c>
      <c r="H105" s="2">
        <f ca="1">IF(OR(AND(OR($E105="D1",$E105="CH1"),H$1="200m"),AND(OR($E105="D2",$E105="CH2"),H$1="300m"),AND(OR($E105="D3",$E105="CH3"),H$1="400m")),IF(ISERROR(MATCH($A105,INDIRECT(H$1&amp;"!B:B"),0)),999,INDEX(INDIRECT(H$1&amp;"!E:E"),MATCH($A105,INDIRECT(H$1&amp;"!B:B"),0))),"")</f>
      </c>
      <c r="I105" s="2">
        <f ca="1">IF(OR(AND(OR($E105="D1",$E105="CH1"),I$1="200m"),AND(OR($E105="D2",$E105="CH2"),I$1="300m"),AND(OR($E105="D3",$E105="CH3"),I$1="400m")),IF(ISERROR(MATCH($A105,INDIRECT(I$1&amp;"!B:B"),0)),999,INDEX(INDIRECT(I$1&amp;"!E:E"),MATCH($A105,INDIRECT(I$1&amp;"!B:B"),0))),"")</f>
        <v>31</v>
      </c>
      <c r="J105" s="2">
        <f ca="1">IF(OR(AND(OR($E105="D1",$E105="CH1"),J$1="200m"),AND(OR($E105="D2",$E105="CH2"),J$1="300m"),AND(OR($E105="D3",$E105="CH3"),J$1="400m")),IF(ISERROR(MATCH($A105,INDIRECT(J$1&amp;"!B:B"),0)),999,INDEX(INDIRECT(J$1&amp;"!E:E"),MATCH($A105,INDIRECT(J$1&amp;"!B:B"),0))),"")</f>
      </c>
      <c r="K105" s="2">
        <f ca="1">IF(ISERROR(MATCH($A105,INDIRECT(K$1&amp;"!B:B"),0)),999,INDEX(INDIRECT(K$1&amp;"!E:E"),MATCH($A105,INDIRECT(K$1&amp;"!B:B"),0)))</f>
        <v>21</v>
      </c>
      <c r="L105" s="2">
        <f ca="1">IF(ISERROR(MATCH($A105,INDIRECT(L$1&amp;"!B:B"),0)),999,INDEX(INDIRECT(L$1&amp;"!E:E"),MATCH($A105,INDIRECT(L$1&amp;"!B:B"),0)))</f>
        <v>25</v>
      </c>
      <c r="M105" s="2">
        <f>SUM(F105:L105)</f>
        <v>134</v>
      </c>
      <c r="N105" s="2">
        <v>28</v>
      </c>
    </row>
    <row r="106" spans="1:14" ht="15">
      <c r="A106">
        <v>91</v>
      </c>
      <c r="B106" s="2" t="s">
        <v>126</v>
      </c>
      <c r="C106" s="15">
        <v>2004</v>
      </c>
      <c r="D106" s="2" t="s">
        <v>50</v>
      </c>
      <c r="E106" s="2" t="s">
        <v>17</v>
      </c>
      <c r="F106" s="2">
        <f ca="1">IF(ISERROR(MATCH($A106,INDIRECT(F$1&amp;"!B:B"),0)),999,INDEX(INDIRECT(F$1&amp;"!E:E"),MATCH($A106,INDIRECT(F$1&amp;"!B:B"),0)))</f>
        <v>30</v>
      </c>
      <c r="G106" s="2">
        <f ca="1">IF(ISERROR(MATCH($A106,INDIRECT(G$1&amp;"!B:B"),0)),999,INDEX(INDIRECT(G$1&amp;"!E:E"),MATCH($A106,INDIRECT(G$1&amp;"!B:B"),0)))</f>
        <v>28</v>
      </c>
      <c r="H106" s="2">
        <f ca="1">IF(OR(AND(OR($E106="D1",$E106="CH1"),H$1="200m"),AND(OR($E106="D2",$E106="CH2"),H$1="300m"),AND(OR($E106="D3",$E106="CH3"),H$1="400m")),IF(ISERROR(MATCH($A106,INDIRECT(H$1&amp;"!B:B"),0)),999,INDEX(INDIRECT(H$1&amp;"!E:E"),MATCH($A106,INDIRECT(H$1&amp;"!B:B"),0))),"")</f>
      </c>
      <c r="I106" s="2">
        <f ca="1">IF(OR(AND(OR($E106="D1",$E106="CH1"),I$1="200m"),AND(OR($E106="D2",$E106="CH2"),I$1="300m"),AND(OR($E106="D3",$E106="CH3"),I$1="400m")),IF(ISERROR(MATCH($A106,INDIRECT(I$1&amp;"!B:B"),0)),999,INDEX(INDIRECT(I$1&amp;"!E:E"),MATCH($A106,INDIRECT(I$1&amp;"!B:B"),0))),"")</f>
        <v>27</v>
      </c>
      <c r="J106" s="2">
        <f ca="1">IF(OR(AND(OR($E106="D1",$E106="CH1"),J$1="200m"),AND(OR($E106="D2",$E106="CH2"),J$1="300m"),AND(OR($E106="D3",$E106="CH3"),J$1="400m")),IF(ISERROR(MATCH($A106,INDIRECT(J$1&amp;"!B:B"),0)),999,INDEX(INDIRECT(J$1&amp;"!E:E"),MATCH($A106,INDIRECT(J$1&amp;"!B:B"),0))),"")</f>
      </c>
      <c r="K106" s="2">
        <f ca="1">IF(ISERROR(MATCH($A106,INDIRECT(K$1&amp;"!B:B"),0)),999,INDEX(INDIRECT(K$1&amp;"!E:E"),MATCH($A106,INDIRECT(K$1&amp;"!B:B"),0)))</f>
        <v>26</v>
      </c>
      <c r="L106" s="2">
        <f ca="1">IF(ISERROR(MATCH($A106,INDIRECT(L$1&amp;"!B:B"),0)),999,INDEX(INDIRECT(L$1&amp;"!E:E"),MATCH($A106,INDIRECT(L$1&amp;"!B:B"),0)))</f>
        <v>25</v>
      </c>
      <c r="M106" s="2">
        <f>SUM(F106:L106)</f>
        <v>136</v>
      </c>
      <c r="N106" s="2">
        <v>29</v>
      </c>
    </row>
    <row r="107" spans="1:14" ht="15">
      <c r="A107">
        <v>79</v>
      </c>
      <c r="B107" s="2" t="s">
        <v>112</v>
      </c>
      <c r="C107" s="15">
        <v>38153</v>
      </c>
      <c r="D107" s="2" t="s">
        <v>77</v>
      </c>
      <c r="E107" s="2" t="s">
        <v>17</v>
      </c>
      <c r="F107" s="2">
        <f ca="1">IF(ISERROR(MATCH($A107,INDIRECT(F$1&amp;"!B:B"),0)),999,INDEX(INDIRECT(F$1&amp;"!E:E"),MATCH($A107,INDIRECT(F$1&amp;"!B:B"),0)))</f>
        <v>27</v>
      </c>
      <c r="G107" s="2">
        <f ca="1">IF(ISERROR(MATCH($A107,INDIRECT(G$1&amp;"!B:B"),0)),999,INDEX(INDIRECT(G$1&amp;"!E:E"),MATCH($A107,INDIRECT(G$1&amp;"!B:B"),0)))</f>
        <v>25</v>
      </c>
      <c r="H107" s="2">
        <f ca="1">IF(OR(AND(OR($E107="D1",$E107="CH1"),H$1="200m"),AND(OR($E107="D2",$E107="CH2"),H$1="300m"),AND(OR($E107="D3",$E107="CH3"),H$1="400m")),IF(ISERROR(MATCH($A107,INDIRECT(H$1&amp;"!B:B"),0)),999,INDEX(INDIRECT(H$1&amp;"!E:E"),MATCH($A107,INDIRECT(H$1&amp;"!B:B"),0))),"")</f>
      </c>
      <c r="I107" s="2">
        <f ca="1">IF(OR(AND(OR($E107="D1",$E107="CH1"),I$1="200m"),AND(OR($E107="D2",$E107="CH2"),I$1="300m"),AND(OR($E107="D3",$E107="CH3"),I$1="400m")),IF(ISERROR(MATCH($A107,INDIRECT(I$1&amp;"!B:B"),0)),999,INDEX(INDIRECT(I$1&amp;"!E:E"),MATCH($A107,INDIRECT(I$1&amp;"!B:B"),0))),"")</f>
        <v>30</v>
      </c>
      <c r="J107" s="2">
        <f ca="1">IF(OR(AND(OR($E107="D1",$E107="CH1"),J$1="200m"),AND(OR($E107="D2",$E107="CH2"),J$1="300m"),AND(OR($E107="D3",$E107="CH3"),J$1="400m")),IF(ISERROR(MATCH($A107,INDIRECT(J$1&amp;"!B:B"),0)),999,INDEX(INDIRECT(J$1&amp;"!E:E"),MATCH($A107,INDIRECT(J$1&amp;"!B:B"),0))),"")</f>
      </c>
      <c r="K107" s="2">
        <f ca="1">IF(ISERROR(MATCH($A107,INDIRECT(K$1&amp;"!B:B"),0)),999,INDEX(INDIRECT(K$1&amp;"!E:E"),MATCH($A107,INDIRECT(K$1&amp;"!B:B"),0)))</f>
        <v>29</v>
      </c>
      <c r="L107" s="2">
        <f ca="1">IF(ISERROR(MATCH($A107,INDIRECT(L$1&amp;"!B:B"),0)),999,INDEX(INDIRECT(L$1&amp;"!E:E"),MATCH($A107,INDIRECT(L$1&amp;"!B:B"),0)))</f>
        <v>31</v>
      </c>
      <c r="M107" s="2">
        <f>SUM(F107:L107)</f>
        <v>142</v>
      </c>
      <c r="N107" s="2">
        <v>30</v>
      </c>
    </row>
    <row r="108" spans="1:14" ht="15">
      <c r="A108">
        <v>71</v>
      </c>
      <c r="B108" s="2" t="s">
        <v>103</v>
      </c>
      <c r="C108" s="15">
        <v>38230</v>
      </c>
      <c r="D108" s="2" t="s">
        <v>41</v>
      </c>
      <c r="E108" s="2" t="s">
        <v>17</v>
      </c>
      <c r="F108" s="2">
        <f ca="1">IF(ISERROR(MATCH($A108,INDIRECT(F$1&amp;"!B:B"),0)),999,INDEX(INDIRECT(F$1&amp;"!E:E"),MATCH($A108,INDIRECT(F$1&amp;"!B:B"),0)))</f>
        <v>29</v>
      </c>
      <c r="G108" s="2">
        <f ca="1">IF(ISERROR(MATCH($A108,INDIRECT(G$1&amp;"!B:B"),0)),999,INDEX(INDIRECT(G$1&amp;"!E:E"),MATCH($A108,INDIRECT(G$1&amp;"!B:B"),0)))</f>
        <v>31</v>
      </c>
      <c r="H108" s="2">
        <f ca="1">IF(OR(AND(OR($E108="D1",$E108="CH1"),H$1="200m"),AND(OR($E108="D2",$E108="CH2"),H$1="300m"),AND(OR($E108="D3",$E108="CH3"),H$1="400m")),IF(ISERROR(MATCH($A108,INDIRECT(H$1&amp;"!B:B"),0)),999,INDEX(INDIRECT(H$1&amp;"!E:E"),MATCH($A108,INDIRECT(H$1&amp;"!B:B"),0))),"")</f>
      </c>
      <c r="I108" s="2">
        <f ca="1">IF(OR(AND(OR($E108="D1",$E108="CH1"),I$1="200m"),AND(OR($E108="D2",$E108="CH2"),I$1="300m"),AND(OR($E108="D3",$E108="CH3"),I$1="400m")),IF(ISERROR(MATCH($A108,INDIRECT(I$1&amp;"!B:B"),0)),999,INDEX(INDIRECT(I$1&amp;"!E:E"),MATCH($A108,INDIRECT(I$1&amp;"!B:B"),0))),"")</f>
        <v>32</v>
      </c>
      <c r="J108" s="2">
        <f ca="1">IF(OR(AND(OR($E108="D1",$E108="CH1"),J$1="200m"),AND(OR($E108="D2",$E108="CH2"),J$1="300m"),AND(OR($E108="D3",$E108="CH3"),J$1="400m")),IF(ISERROR(MATCH($A108,INDIRECT(J$1&amp;"!B:B"),0)),999,INDEX(INDIRECT(J$1&amp;"!E:E"),MATCH($A108,INDIRECT(J$1&amp;"!B:B"),0))),"")</f>
      </c>
      <c r="K108" s="2">
        <f ca="1">IF(ISERROR(MATCH($A108,INDIRECT(K$1&amp;"!B:B"),0)),999,INDEX(INDIRECT(K$1&amp;"!E:E"),MATCH($A108,INDIRECT(K$1&amp;"!B:B"),0)))</f>
        <v>25</v>
      </c>
      <c r="L108" s="2">
        <f ca="1">IF(ISERROR(MATCH($A108,INDIRECT(L$1&amp;"!B:B"),0)),999,INDEX(INDIRECT(L$1&amp;"!E:E"),MATCH($A108,INDIRECT(L$1&amp;"!B:B"),0)))</f>
        <v>27</v>
      </c>
      <c r="M108" s="2">
        <f>SUM(F108:L108)</f>
        <v>144</v>
      </c>
      <c r="N108" s="2">
        <v>31</v>
      </c>
    </row>
    <row r="109" spans="1:14" ht="15">
      <c r="A109">
        <v>77</v>
      </c>
      <c r="B109" s="2" t="s">
        <v>109</v>
      </c>
      <c r="C109" s="15">
        <v>38243</v>
      </c>
      <c r="D109" s="2" t="s">
        <v>77</v>
      </c>
      <c r="E109" s="2" t="s">
        <v>17</v>
      </c>
      <c r="F109" s="2">
        <f ca="1">IF(ISERROR(MATCH($A109,INDIRECT(F$1&amp;"!B:B"),0)),999,INDEX(INDIRECT(F$1&amp;"!E:E"),MATCH($A109,INDIRECT(F$1&amp;"!B:B"),0)))</f>
        <v>31</v>
      </c>
      <c r="G109" s="2">
        <f ca="1">IF(ISERROR(MATCH($A109,INDIRECT(G$1&amp;"!B:B"),0)),999,INDEX(INDIRECT(G$1&amp;"!E:E"),MATCH($A109,INDIRECT(G$1&amp;"!B:B"),0)))</f>
        <v>29</v>
      </c>
      <c r="H109" s="2">
        <f ca="1">IF(OR(AND(OR($E109="D1",$E109="CH1"),H$1="200m"),AND(OR($E109="D2",$E109="CH2"),H$1="300m"),AND(OR($E109="D3",$E109="CH3"),H$1="400m")),IF(ISERROR(MATCH($A109,INDIRECT(H$1&amp;"!B:B"),0)),999,INDEX(INDIRECT(H$1&amp;"!E:E"),MATCH($A109,INDIRECT(H$1&amp;"!B:B"),0))),"")</f>
      </c>
      <c r="I109" s="2">
        <f ca="1">IF(OR(AND(OR($E109="D1",$E109="CH1"),I$1="200m"),AND(OR($E109="D2",$E109="CH2"),I$1="300m"),AND(OR($E109="D3",$E109="CH3"),I$1="400m")),IF(ISERROR(MATCH($A109,INDIRECT(I$1&amp;"!B:B"),0)),999,INDEX(INDIRECT(I$1&amp;"!E:E"),MATCH($A109,INDIRECT(I$1&amp;"!B:B"),0))),"")</f>
        <v>29</v>
      </c>
      <c r="J109" s="2">
        <f ca="1">IF(OR(AND(OR($E109="D1",$E109="CH1"),J$1="200m"),AND(OR($E109="D2",$E109="CH2"),J$1="300m"),AND(OR($E109="D3",$E109="CH3"),J$1="400m")),IF(ISERROR(MATCH($A109,INDIRECT(J$1&amp;"!B:B"),0)),999,INDEX(INDIRECT(J$1&amp;"!E:E"),MATCH($A109,INDIRECT(J$1&amp;"!B:B"),0))),"")</f>
      </c>
      <c r="K109" s="2">
        <f ca="1">IF(ISERROR(MATCH($A109,INDIRECT(K$1&amp;"!B:B"),0)),999,INDEX(INDIRECT(K$1&amp;"!E:E"),MATCH($A109,INDIRECT(K$1&amp;"!B:B"),0)))</f>
        <v>27</v>
      </c>
      <c r="L109" s="2">
        <f ca="1">IF(ISERROR(MATCH($A109,INDIRECT(L$1&amp;"!B:B"),0)),999,INDEX(INDIRECT(L$1&amp;"!E:E"),MATCH($A109,INDIRECT(L$1&amp;"!B:B"),0)))</f>
        <v>29</v>
      </c>
      <c r="M109" s="2">
        <f>SUM(F109:L109)</f>
        <v>145</v>
      </c>
      <c r="N109" s="2">
        <v>32</v>
      </c>
    </row>
    <row r="110" spans="1:14" ht="15">
      <c r="A110">
        <v>73</v>
      </c>
      <c r="B110" s="2" t="s">
        <v>105</v>
      </c>
      <c r="C110" s="15">
        <v>38188</v>
      </c>
      <c r="D110" s="2" t="s">
        <v>41</v>
      </c>
      <c r="E110" s="2" t="s">
        <v>17</v>
      </c>
      <c r="F110" s="2">
        <f ca="1">IF(ISERROR(MATCH($A110,INDIRECT(F$1&amp;"!B:B"),0)),999,INDEX(INDIRECT(F$1&amp;"!E:E"),MATCH($A110,INDIRECT(F$1&amp;"!B:B"),0)))</f>
        <v>34</v>
      </c>
      <c r="G110" s="2">
        <f ca="1">IF(ISERROR(MATCH($A110,INDIRECT(G$1&amp;"!B:B"),0)),999,INDEX(INDIRECT(G$1&amp;"!E:E"),MATCH($A110,INDIRECT(G$1&amp;"!B:B"),0)))</f>
        <v>32</v>
      </c>
      <c r="H110" s="2">
        <f ca="1">IF(OR(AND(OR($E110="D1",$E110="CH1"),H$1="200m"),AND(OR($E110="D2",$E110="CH2"),H$1="300m"),AND(OR($E110="D3",$E110="CH3"),H$1="400m")),IF(ISERROR(MATCH($A110,INDIRECT(H$1&amp;"!B:B"),0)),999,INDEX(INDIRECT(H$1&amp;"!E:E"),MATCH($A110,INDIRECT(H$1&amp;"!B:B"),0))),"")</f>
      </c>
      <c r="I110" s="2">
        <f ca="1">IF(OR(AND(OR($E110="D1",$E110="CH1"),I$1="200m"),AND(OR($E110="D2",$E110="CH2"),I$1="300m"),AND(OR($E110="D3",$E110="CH3"),I$1="400m")),IF(ISERROR(MATCH($A110,INDIRECT(I$1&amp;"!B:B"),0)),999,INDEX(INDIRECT(I$1&amp;"!E:E"),MATCH($A110,INDIRECT(I$1&amp;"!B:B"),0))),"")</f>
        <v>33</v>
      </c>
      <c r="J110" s="2">
        <f ca="1">IF(OR(AND(OR($E110="D1",$E110="CH1"),J$1="200m"),AND(OR($E110="D2",$E110="CH2"),J$1="300m"),AND(OR($E110="D3",$E110="CH3"),J$1="400m")),IF(ISERROR(MATCH($A110,INDIRECT(J$1&amp;"!B:B"),0)),999,INDEX(INDIRECT(J$1&amp;"!E:E"),MATCH($A110,INDIRECT(J$1&amp;"!B:B"),0))),"")</f>
      </c>
      <c r="K110" s="2">
        <f ca="1">IF(ISERROR(MATCH($A110,INDIRECT(K$1&amp;"!B:B"),0)),999,INDEX(INDIRECT(K$1&amp;"!E:E"),MATCH($A110,INDIRECT(K$1&amp;"!B:B"),0)))</f>
        <v>15</v>
      </c>
      <c r="L110" s="2">
        <f ca="1">IF(ISERROR(MATCH($A110,INDIRECT(L$1&amp;"!B:B"),0)),999,INDEX(INDIRECT(L$1&amp;"!E:E"),MATCH($A110,INDIRECT(L$1&amp;"!B:B"),0)))</f>
        <v>32</v>
      </c>
      <c r="M110" s="2">
        <f>SUM(F110:L110)</f>
        <v>146</v>
      </c>
      <c r="N110" s="2">
        <v>33</v>
      </c>
    </row>
    <row r="111" spans="1:14" ht="15">
      <c r="A111">
        <v>75</v>
      </c>
      <c r="B111" s="2" t="s">
        <v>107</v>
      </c>
      <c r="C111" s="15">
        <v>38077</v>
      </c>
      <c r="D111" s="2" t="s">
        <v>41</v>
      </c>
      <c r="E111" s="2" t="s">
        <v>17</v>
      </c>
      <c r="F111" s="2">
        <f ca="1">IF(ISERROR(MATCH($A111,INDIRECT(F$1&amp;"!B:B"),0)),999,INDEX(INDIRECT(F$1&amp;"!E:E"),MATCH($A111,INDIRECT(F$1&amp;"!B:B"),0)))</f>
        <v>33</v>
      </c>
      <c r="G111" s="2">
        <f ca="1">IF(ISERROR(MATCH($A111,INDIRECT(G$1&amp;"!B:B"),0)),999,INDEX(INDIRECT(G$1&amp;"!E:E"),MATCH($A111,INDIRECT(G$1&amp;"!B:B"),0)))</f>
        <v>34</v>
      </c>
      <c r="H111" s="2">
        <f ca="1">IF(OR(AND(OR($E111="D1",$E111="CH1"),H$1="200m"),AND(OR($E111="D2",$E111="CH2"),H$1="300m"),AND(OR($E111="D3",$E111="CH3"),H$1="400m")),IF(ISERROR(MATCH($A111,INDIRECT(H$1&amp;"!B:B"),0)),999,INDEX(INDIRECT(H$1&amp;"!E:E"),MATCH($A111,INDIRECT(H$1&amp;"!B:B"),0))),"")</f>
      </c>
      <c r="I111" s="2">
        <f ca="1">IF(OR(AND(OR($E111="D1",$E111="CH1"),I$1="200m"),AND(OR($E111="D2",$E111="CH2"),I$1="300m"),AND(OR($E111="D3",$E111="CH3"),I$1="400m")),IF(ISERROR(MATCH($A111,INDIRECT(I$1&amp;"!B:B"),0)),999,INDEX(INDIRECT(I$1&amp;"!E:E"),MATCH($A111,INDIRECT(I$1&amp;"!B:B"),0))),"")</f>
        <v>34</v>
      </c>
      <c r="J111" s="2">
        <f ca="1">IF(OR(AND(OR($E111="D1",$E111="CH1"),J$1="200m"),AND(OR($E111="D2",$E111="CH2"),J$1="300m"),AND(OR($E111="D3",$E111="CH3"),J$1="400m")),IF(ISERROR(MATCH($A111,INDIRECT(J$1&amp;"!B:B"),0)),999,INDEX(INDIRECT(J$1&amp;"!E:E"),MATCH($A111,INDIRECT(J$1&amp;"!B:B"),0))),"")</f>
      </c>
      <c r="K111" s="2">
        <f ca="1">IF(ISERROR(MATCH($A111,INDIRECT(K$1&amp;"!B:B"),0)),999,INDEX(INDIRECT(K$1&amp;"!E:E"),MATCH($A111,INDIRECT(K$1&amp;"!B:B"),0)))</f>
        <v>34</v>
      </c>
      <c r="L111" s="2">
        <f ca="1">IF(ISERROR(MATCH($A111,INDIRECT(L$1&amp;"!B:B"),0)),999,INDEX(INDIRECT(L$1&amp;"!E:E"),MATCH($A111,INDIRECT(L$1&amp;"!B:B"),0)))</f>
        <v>33</v>
      </c>
      <c r="M111" s="2">
        <f>SUM(F111:L111)</f>
        <v>168</v>
      </c>
      <c r="N111" s="2">
        <v>34</v>
      </c>
    </row>
    <row r="112" spans="2:14" ht="15">
      <c r="B112" s="2" t="s">
        <v>96</v>
      </c>
      <c r="C112" s="15">
        <v>200303</v>
      </c>
      <c r="D112" s="2" t="s">
        <v>35</v>
      </c>
      <c r="E112" s="2" t="s">
        <v>17</v>
      </c>
      <c r="F112" s="2">
        <f ca="1">IF(ISERROR(MATCH($A112,INDIRECT(F$1&amp;"!B:B"),0)),999,INDEX(INDIRECT(F$1&amp;"!E:E"),MATCH($A112,INDIRECT(F$1&amp;"!B:B"),0)))</f>
        <v>999</v>
      </c>
      <c r="G112" s="2">
        <f ca="1">IF(ISERROR(MATCH($A112,INDIRECT(G$1&amp;"!B:B"),0)),999,INDEX(INDIRECT(G$1&amp;"!E:E"),MATCH($A112,INDIRECT(G$1&amp;"!B:B"),0)))</f>
        <v>999</v>
      </c>
      <c r="H112" s="2">
        <f ca="1">IF(OR(AND(OR($E112="D1",$E112="CH1"),H$1="200m"),AND(OR($E112="D2",$E112="CH2"),H$1="300m"),AND(OR($E112="D3",$E112="CH3"),H$1="400m")),IF(ISERROR(MATCH($A112,INDIRECT(H$1&amp;"!B:B"),0)),999,INDEX(INDIRECT(H$1&amp;"!E:E"),MATCH($A112,INDIRECT(H$1&amp;"!B:B"),0))),"")</f>
      </c>
      <c r="I112" s="2">
        <f ca="1">IF(OR(AND(OR($E112="D1",$E112="CH1"),I$1="200m"),AND(OR($E112="D2",$E112="CH2"),I$1="300m"),AND(OR($E112="D3",$E112="CH3"),I$1="400m")),IF(ISERROR(MATCH($A112,INDIRECT(I$1&amp;"!B:B"),0)),999,INDEX(INDIRECT(I$1&amp;"!E:E"),MATCH($A112,INDIRECT(I$1&amp;"!B:B"),0))),"")</f>
        <v>999</v>
      </c>
      <c r="J112" s="2">
        <f ca="1">IF(OR(AND(OR($E112="D1",$E112="CH1"),J$1="200m"),AND(OR($E112="D2",$E112="CH2"),J$1="300m"),AND(OR($E112="D3",$E112="CH3"),J$1="400m")),IF(ISERROR(MATCH($A112,INDIRECT(J$1&amp;"!B:B"),0)),999,INDEX(INDIRECT(J$1&amp;"!E:E"),MATCH($A112,INDIRECT(J$1&amp;"!B:B"),0))),"")</f>
      </c>
      <c r="K112" s="2">
        <f ca="1">IF(ISERROR(MATCH($A112,INDIRECT(K$1&amp;"!B:B"),0)),999,INDEX(INDIRECT(K$1&amp;"!E:E"),MATCH($A112,INDIRECT(K$1&amp;"!B:B"),0)))</f>
        <v>999</v>
      </c>
      <c r="L112" s="2">
        <f ca="1">IF(ISERROR(MATCH($A112,INDIRECT(L$1&amp;"!B:B"),0)),999,INDEX(INDIRECT(L$1&amp;"!E:E"),MATCH($A112,INDIRECT(L$1&amp;"!B:B"),0)))</f>
        <v>999</v>
      </c>
      <c r="M112" s="2">
        <f>SUM(F112:L112)</f>
        <v>4995</v>
      </c>
      <c r="N112" s="2"/>
    </row>
    <row r="113" spans="2:14" ht="15">
      <c r="B113" s="2" t="s">
        <v>113</v>
      </c>
      <c r="C113" s="15" t="s">
        <v>114</v>
      </c>
      <c r="D113" s="2" t="s">
        <v>77</v>
      </c>
      <c r="E113" s="2" t="s">
        <v>17</v>
      </c>
      <c r="F113" s="2">
        <f ca="1">IF(ISERROR(MATCH($A113,INDIRECT(F$1&amp;"!B:B"),0)),999,INDEX(INDIRECT(F$1&amp;"!E:E"),MATCH($A113,INDIRECT(F$1&amp;"!B:B"),0)))</f>
        <v>999</v>
      </c>
      <c r="G113" s="2">
        <f ca="1">IF(ISERROR(MATCH($A113,INDIRECT(G$1&amp;"!B:B"),0)),999,INDEX(INDIRECT(G$1&amp;"!E:E"),MATCH($A113,INDIRECT(G$1&amp;"!B:B"),0)))</f>
        <v>999</v>
      </c>
      <c r="H113" s="2">
        <f ca="1">IF(OR(AND(OR($E113="D1",$E113="CH1"),H$1="200m"),AND(OR($E113="D2",$E113="CH2"),H$1="300m"),AND(OR($E113="D3",$E113="CH3"),H$1="400m")),IF(ISERROR(MATCH($A113,INDIRECT(H$1&amp;"!B:B"),0)),999,INDEX(INDIRECT(H$1&amp;"!E:E"),MATCH($A113,INDIRECT(H$1&amp;"!B:B"),0))),"")</f>
      </c>
      <c r="I113" s="2">
        <f ca="1">IF(OR(AND(OR($E113="D1",$E113="CH1"),I$1="200m"),AND(OR($E113="D2",$E113="CH2"),I$1="300m"),AND(OR($E113="D3",$E113="CH3"),I$1="400m")),IF(ISERROR(MATCH($A113,INDIRECT(I$1&amp;"!B:B"),0)),999,INDEX(INDIRECT(I$1&amp;"!E:E"),MATCH($A113,INDIRECT(I$1&amp;"!B:B"),0))),"")</f>
        <v>999</v>
      </c>
      <c r="J113" s="2">
        <f ca="1">IF(OR(AND(OR($E113="D1",$E113="CH1"),J$1="200m"),AND(OR($E113="D2",$E113="CH2"),J$1="300m"),AND(OR($E113="D3",$E113="CH3"),J$1="400m")),IF(ISERROR(MATCH($A113,INDIRECT(J$1&amp;"!B:B"),0)),999,INDEX(INDIRECT(J$1&amp;"!E:E"),MATCH($A113,INDIRECT(J$1&amp;"!B:B"),0))),"")</f>
      </c>
      <c r="K113" s="2">
        <f ca="1">IF(ISERROR(MATCH($A113,INDIRECT(K$1&amp;"!B:B"),0)),999,INDEX(INDIRECT(K$1&amp;"!E:E"),MATCH($A113,INDIRECT(K$1&amp;"!B:B"),0)))</f>
        <v>999</v>
      </c>
      <c r="L113" s="2">
        <f ca="1">IF(ISERROR(MATCH($A113,INDIRECT(L$1&amp;"!B:B"),0)),999,INDEX(INDIRECT(L$1&amp;"!E:E"),MATCH($A113,INDIRECT(L$1&amp;"!B:B"),0)))</f>
        <v>999</v>
      </c>
      <c r="M113" s="2">
        <f>SUM(F113:L113)</f>
        <v>4995</v>
      </c>
      <c r="N113" s="2"/>
    </row>
    <row r="114" spans="1:14" ht="15">
      <c r="A114">
        <v>14</v>
      </c>
      <c r="B114" s="2" t="s">
        <v>42</v>
      </c>
      <c r="C114" s="15">
        <v>36998</v>
      </c>
      <c r="D114" s="2" t="s">
        <v>41</v>
      </c>
      <c r="E114" s="2" t="s">
        <v>18</v>
      </c>
      <c r="F114" s="2">
        <f ca="1">IF(ISERROR(MATCH($A114,INDIRECT(F$1&amp;"!B:B"),0)),999,INDEX(INDIRECT(F$1&amp;"!E:E"),MATCH($A114,INDIRECT(F$1&amp;"!B:B"),0)))</f>
        <v>1</v>
      </c>
      <c r="G114" s="2">
        <f ca="1">IF(ISERROR(MATCH($A114,INDIRECT(G$1&amp;"!B:B"),0)),999,INDEX(INDIRECT(G$1&amp;"!E:E"),MATCH($A114,INDIRECT(G$1&amp;"!B:B"),0)))</f>
        <v>2</v>
      </c>
      <c r="H114" s="2">
        <f ca="1">IF(OR(AND(OR($E114="D1",$E114="CH1"),H$1="200m"),AND(OR($E114="D2",$E114="CH2"),H$1="300m"),AND(OR($E114="D3",$E114="CH3"),H$1="400m")),IF(ISERROR(MATCH($A114,INDIRECT(H$1&amp;"!B:B"),0)),999,INDEX(INDIRECT(H$1&amp;"!E:E"),MATCH($A114,INDIRECT(H$1&amp;"!B:B"),0))),"")</f>
      </c>
      <c r="I114" s="2">
        <f ca="1">IF(OR(AND(OR($E114="D1",$E114="CH1"),I$1="200m"),AND(OR($E114="D2",$E114="CH2"),I$1="300m"),AND(OR($E114="D3",$E114="CH3"),I$1="400m")),IF(ISERROR(MATCH($A114,INDIRECT(I$1&amp;"!B:B"),0)),999,INDEX(INDIRECT(I$1&amp;"!E:E"),MATCH($A114,INDIRECT(I$1&amp;"!B:B"),0))),"")</f>
      </c>
      <c r="J114" s="2">
        <f ca="1">IF(OR(AND(OR($E114="D1",$E114="CH1"),J$1="200m"),AND(OR($E114="D2",$E114="CH2"),J$1="300m"),AND(OR($E114="D3",$E114="CH3"),J$1="400m")),IF(ISERROR(MATCH($A114,INDIRECT(J$1&amp;"!B:B"),0)),999,INDEX(INDIRECT(J$1&amp;"!E:E"),MATCH($A114,INDIRECT(J$1&amp;"!B:B"),0))),"")</f>
        <v>3</v>
      </c>
      <c r="K114" s="2">
        <f ca="1">IF(ISERROR(MATCH($A114,INDIRECT(K$1&amp;"!B:B"),0)),999,INDEX(INDIRECT(K$1&amp;"!E:E"),MATCH($A114,INDIRECT(K$1&amp;"!B:B"),0)))</f>
        <v>1</v>
      </c>
      <c r="L114" s="2">
        <f ca="1">IF(ISERROR(MATCH($A114,INDIRECT(L$1&amp;"!B:B"),0)),999,INDEX(INDIRECT(L$1&amp;"!E:E"),MATCH($A114,INDIRECT(L$1&amp;"!B:B"),0)))</f>
        <v>3</v>
      </c>
      <c r="M114" s="2">
        <f>SUM(F114:L114)</f>
        <v>10</v>
      </c>
      <c r="N114" s="2">
        <v>1</v>
      </c>
    </row>
    <row r="115" spans="1:14" ht="15">
      <c r="A115">
        <v>1</v>
      </c>
      <c r="B115" s="2" t="s">
        <v>24</v>
      </c>
      <c r="C115" s="15">
        <v>37194</v>
      </c>
      <c r="D115" s="2" t="s">
        <v>25</v>
      </c>
      <c r="E115" s="2" t="s">
        <v>18</v>
      </c>
      <c r="F115" s="2">
        <f ca="1">IF(ISERROR(MATCH($A115,INDIRECT(F$1&amp;"!B:B"),0)),999,INDEX(INDIRECT(F$1&amp;"!E:E"),MATCH($A115,INDIRECT(F$1&amp;"!B:B"),0)))</f>
        <v>3</v>
      </c>
      <c r="G115" s="2">
        <f ca="1">IF(ISERROR(MATCH($A115,INDIRECT(G$1&amp;"!B:B"),0)),999,INDEX(INDIRECT(G$1&amp;"!E:E"),MATCH($A115,INDIRECT(G$1&amp;"!B:B"),0)))</f>
        <v>4</v>
      </c>
      <c r="H115" s="2">
        <f ca="1">IF(OR(AND(OR($E115="D1",$E115="CH1"),H$1="200m"),AND(OR($E115="D2",$E115="CH2"),H$1="300m"),AND(OR($E115="D3",$E115="CH3"),H$1="400m")),IF(ISERROR(MATCH($A115,INDIRECT(H$1&amp;"!B:B"),0)),999,INDEX(INDIRECT(H$1&amp;"!E:E"),MATCH($A115,INDIRECT(H$1&amp;"!B:B"),0))),"")</f>
      </c>
      <c r="I115" s="2">
        <f ca="1">IF(OR(AND(OR($E115="D1",$E115="CH1"),I$1="200m"),AND(OR($E115="D2",$E115="CH2"),I$1="300m"),AND(OR($E115="D3",$E115="CH3"),I$1="400m")),IF(ISERROR(MATCH($A115,INDIRECT(I$1&amp;"!B:B"),0)),999,INDEX(INDIRECT(I$1&amp;"!E:E"),MATCH($A115,INDIRECT(I$1&amp;"!B:B"),0))),"")</f>
      </c>
      <c r="J115" s="2">
        <f ca="1">IF(OR(AND(OR($E115="D1",$E115="CH1"),J$1="200m"),AND(OR($E115="D2",$E115="CH2"),J$1="300m"),AND(OR($E115="D3",$E115="CH3"),J$1="400m")),IF(ISERROR(MATCH($A115,INDIRECT(J$1&amp;"!B:B"),0)),999,INDEX(INDIRECT(J$1&amp;"!E:E"),MATCH($A115,INDIRECT(J$1&amp;"!B:B"),0))),"")</f>
        <v>5</v>
      </c>
      <c r="K115" s="2">
        <f ca="1">IF(ISERROR(MATCH($A115,INDIRECT(K$1&amp;"!B:B"),0)),999,INDEX(INDIRECT(K$1&amp;"!E:E"),MATCH($A115,INDIRECT(K$1&amp;"!B:B"),0)))</f>
        <v>3</v>
      </c>
      <c r="L115" s="2">
        <f ca="1">IF(ISERROR(MATCH($A115,INDIRECT(L$1&amp;"!B:B"),0)),999,INDEX(INDIRECT(L$1&amp;"!E:E"),MATCH($A115,INDIRECT(L$1&amp;"!B:B"),0)))</f>
        <v>2</v>
      </c>
      <c r="M115" s="2">
        <f>SUM(F115:L115)</f>
        <v>17</v>
      </c>
      <c r="N115" s="2">
        <v>2</v>
      </c>
    </row>
    <row r="116" spans="1:14" ht="15">
      <c r="A116">
        <v>3</v>
      </c>
      <c r="B116" s="2" t="s">
        <v>27</v>
      </c>
      <c r="C116" s="15">
        <v>36943</v>
      </c>
      <c r="D116" s="2" t="s">
        <v>25</v>
      </c>
      <c r="E116" s="2" t="s">
        <v>18</v>
      </c>
      <c r="F116" s="2">
        <f ca="1">IF(ISERROR(MATCH($A116,INDIRECT(F$1&amp;"!B:B"),0)),999,INDEX(INDIRECT(F$1&amp;"!E:E"),MATCH($A116,INDIRECT(F$1&amp;"!B:B"),0)))</f>
        <v>2</v>
      </c>
      <c r="G116" s="2">
        <f ca="1">IF(ISERROR(MATCH($A116,INDIRECT(G$1&amp;"!B:B"),0)),999,INDEX(INDIRECT(G$1&amp;"!E:E"),MATCH($A116,INDIRECT(G$1&amp;"!B:B"),0)))</f>
        <v>1</v>
      </c>
      <c r="H116" s="2">
        <f ca="1">IF(OR(AND(OR($E116="D1",$E116="CH1"),H$1="200m"),AND(OR($E116="D2",$E116="CH2"),H$1="300m"),AND(OR($E116="D3",$E116="CH3"),H$1="400m")),IF(ISERROR(MATCH($A116,INDIRECT(H$1&amp;"!B:B"),0)),999,INDEX(INDIRECT(H$1&amp;"!E:E"),MATCH($A116,INDIRECT(H$1&amp;"!B:B"),0))),"")</f>
      </c>
      <c r="I116" s="2">
        <f ca="1">IF(OR(AND(OR($E116="D1",$E116="CH1"),I$1="200m"),AND(OR($E116="D2",$E116="CH2"),I$1="300m"),AND(OR($E116="D3",$E116="CH3"),I$1="400m")),IF(ISERROR(MATCH($A116,INDIRECT(I$1&amp;"!B:B"),0)),999,INDEX(INDIRECT(I$1&amp;"!E:E"),MATCH($A116,INDIRECT(I$1&amp;"!B:B"),0))),"")</f>
      </c>
      <c r="J116" s="2">
        <f ca="1">IF(OR(AND(OR($E116="D1",$E116="CH1"),J$1="200m"),AND(OR($E116="D2",$E116="CH2"),J$1="300m"),AND(OR($E116="D3",$E116="CH3"),J$1="400m")),IF(ISERROR(MATCH($A116,INDIRECT(J$1&amp;"!B:B"),0)),999,INDEX(INDIRECT(J$1&amp;"!E:E"),MATCH($A116,INDIRECT(J$1&amp;"!B:B"),0))),"")</f>
        <v>4</v>
      </c>
      <c r="K116" s="2">
        <f ca="1">IF(ISERROR(MATCH($A116,INDIRECT(K$1&amp;"!B:B"),0)),999,INDEX(INDIRECT(K$1&amp;"!E:E"),MATCH($A116,INDIRECT(K$1&amp;"!B:B"),0)))</f>
        <v>10</v>
      </c>
      <c r="L116" s="2">
        <f ca="1">IF(ISERROR(MATCH($A116,INDIRECT(L$1&amp;"!B:B"),0)),999,INDEX(INDIRECT(L$1&amp;"!E:E"),MATCH($A116,INDIRECT(L$1&amp;"!B:B"),0)))</f>
        <v>1</v>
      </c>
      <c r="M116" s="2">
        <f>SUM(F116:L116)</f>
        <v>18</v>
      </c>
      <c r="N116" s="2">
        <v>3</v>
      </c>
    </row>
    <row r="117" spans="1:14" ht="15">
      <c r="A117">
        <v>15</v>
      </c>
      <c r="B117" s="2" t="s">
        <v>43</v>
      </c>
      <c r="C117" s="15">
        <v>37276</v>
      </c>
      <c r="D117" s="2" t="s">
        <v>41</v>
      </c>
      <c r="E117" s="2" t="s">
        <v>18</v>
      </c>
      <c r="F117" s="2">
        <f ca="1">IF(ISERROR(MATCH($A117,INDIRECT(F$1&amp;"!B:B"),0)),999,INDEX(INDIRECT(F$1&amp;"!E:E"),MATCH($A117,INDIRECT(F$1&amp;"!B:B"),0)))</f>
        <v>5</v>
      </c>
      <c r="G117" s="2">
        <f ca="1">IF(ISERROR(MATCH($A117,INDIRECT(G$1&amp;"!B:B"),0)),999,INDEX(INDIRECT(G$1&amp;"!E:E"),MATCH($A117,INDIRECT(G$1&amp;"!B:B"),0)))</f>
        <v>7</v>
      </c>
      <c r="H117" s="2">
        <f ca="1">IF(OR(AND(OR($E117="D1",$E117="CH1"),H$1="200m"),AND(OR($E117="D2",$E117="CH2"),H$1="300m"),AND(OR($E117="D3",$E117="CH3"),H$1="400m")),IF(ISERROR(MATCH($A117,INDIRECT(H$1&amp;"!B:B"),0)),999,INDEX(INDIRECT(H$1&amp;"!E:E"),MATCH($A117,INDIRECT(H$1&amp;"!B:B"),0))),"")</f>
      </c>
      <c r="I117" s="2">
        <f ca="1">IF(OR(AND(OR($E117="D1",$E117="CH1"),I$1="200m"),AND(OR($E117="D2",$E117="CH2"),I$1="300m"),AND(OR($E117="D3",$E117="CH3"),I$1="400m")),IF(ISERROR(MATCH($A117,INDIRECT(I$1&amp;"!B:B"),0)),999,INDEX(INDIRECT(I$1&amp;"!E:E"),MATCH($A117,INDIRECT(I$1&amp;"!B:B"),0))),"")</f>
      </c>
      <c r="J117" s="2">
        <f ca="1">IF(OR(AND(OR($E117="D1",$E117="CH1"),J$1="200m"),AND(OR($E117="D2",$E117="CH2"),J$1="300m"),AND(OR($E117="D3",$E117="CH3"),J$1="400m")),IF(ISERROR(MATCH($A117,INDIRECT(J$1&amp;"!B:B"),0)),999,INDEX(INDIRECT(J$1&amp;"!E:E"),MATCH($A117,INDIRECT(J$1&amp;"!B:B"),0))),"")</f>
        <v>1</v>
      </c>
      <c r="K117" s="2">
        <f ca="1">IF(ISERROR(MATCH($A117,INDIRECT(K$1&amp;"!B:B"),0)),999,INDEX(INDIRECT(K$1&amp;"!E:E"),MATCH($A117,INDIRECT(K$1&amp;"!B:B"),0)))</f>
        <v>5</v>
      </c>
      <c r="L117" s="2">
        <f ca="1">IF(ISERROR(MATCH($A117,INDIRECT(L$1&amp;"!B:B"),0)),999,INDEX(INDIRECT(L$1&amp;"!E:E"),MATCH($A117,INDIRECT(L$1&amp;"!B:B"),0)))</f>
        <v>7</v>
      </c>
      <c r="M117" s="2">
        <f>SUM(F117:L117)</f>
        <v>25</v>
      </c>
      <c r="N117" s="2">
        <v>4</v>
      </c>
    </row>
    <row r="118" spans="1:14" ht="15">
      <c r="A118">
        <v>10</v>
      </c>
      <c r="B118" s="2" t="s">
        <v>36</v>
      </c>
      <c r="C118" s="15">
        <v>37243</v>
      </c>
      <c r="D118" s="2" t="s">
        <v>37</v>
      </c>
      <c r="E118" s="2" t="s">
        <v>18</v>
      </c>
      <c r="F118" s="2">
        <f ca="1">IF(ISERROR(MATCH($A118,INDIRECT(F$1&amp;"!B:B"),0)),999,INDEX(INDIRECT(F$1&amp;"!E:E"),MATCH($A118,INDIRECT(F$1&amp;"!B:B"),0)))</f>
        <v>6</v>
      </c>
      <c r="G118" s="2">
        <f ca="1">IF(ISERROR(MATCH($A118,INDIRECT(G$1&amp;"!B:B"),0)),999,INDEX(INDIRECT(G$1&amp;"!E:E"),MATCH($A118,INDIRECT(G$1&amp;"!B:B"),0)))</f>
        <v>5</v>
      </c>
      <c r="H118" s="2">
        <f ca="1">IF(OR(AND(OR($E118="D1",$E118="CH1"),H$1="200m"),AND(OR($E118="D2",$E118="CH2"),H$1="300m"),AND(OR($E118="D3",$E118="CH3"),H$1="400m")),IF(ISERROR(MATCH($A118,INDIRECT(H$1&amp;"!B:B"),0)),999,INDEX(INDIRECT(H$1&amp;"!E:E"),MATCH($A118,INDIRECT(H$1&amp;"!B:B"),0))),"")</f>
      </c>
      <c r="I118" s="2">
        <f ca="1">IF(OR(AND(OR($E118="D1",$E118="CH1"),I$1="200m"),AND(OR($E118="D2",$E118="CH2"),I$1="300m"),AND(OR($E118="D3",$E118="CH3"),I$1="400m")),IF(ISERROR(MATCH($A118,INDIRECT(I$1&amp;"!B:B"),0)),999,INDEX(INDIRECT(I$1&amp;"!E:E"),MATCH($A118,INDIRECT(I$1&amp;"!B:B"),0))),"")</f>
      </c>
      <c r="J118" s="2">
        <f ca="1">IF(OR(AND(OR($E118="D1",$E118="CH1"),J$1="200m"),AND(OR($E118="D2",$E118="CH2"),J$1="300m"),AND(OR($E118="D3",$E118="CH3"),J$1="400m")),IF(ISERROR(MATCH($A118,INDIRECT(J$1&amp;"!B:B"),0)),999,INDEX(INDIRECT(J$1&amp;"!E:E"),MATCH($A118,INDIRECT(J$1&amp;"!B:B"),0))),"")</f>
        <v>7</v>
      </c>
      <c r="K118" s="2">
        <f ca="1">IF(ISERROR(MATCH($A118,INDIRECT(K$1&amp;"!B:B"),0)),999,INDEX(INDIRECT(K$1&amp;"!E:E"),MATCH($A118,INDIRECT(K$1&amp;"!B:B"),0)))</f>
        <v>11</v>
      </c>
      <c r="L118" s="2">
        <f ca="1">IF(ISERROR(MATCH($A118,INDIRECT(L$1&amp;"!B:B"),0)),999,INDEX(INDIRECT(L$1&amp;"!E:E"),MATCH($A118,INDIRECT(L$1&amp;"!B:B"),0)))</f>
        <v>5</v>
      </c>
      <c r="M118" s="2">
        <f>SUM(F118:L118)</f>
        <v>34</v>
      </c>
      <c r="N118" s="2">
        <v>5</v>
      </c>
    </row>
    <row r="119" spans="1:14" ht="15">
      <c r="A119">
        <v>4</v>
      </c>
      <c r="B119" s="2" t="s">
        <v>28</v>
      </c>
      <c r="C119" s="15">
        <v>37392</v>
      </c>
      <c r="D119" s="2" t="s">
        <v>25</v>
      </c>
      <c r="E119" s="2" t="s">
        <v>18</v>
      </c>
      <c r="F119" s="2">
        <f ca="1">IF(ISERROR(MATCH($A119,INDIRECT(F$1&amp;"!B:B"),0)),999,INDEX(INDIRECT(F$1&amp;"!E:E"),MATCH($A119,INDIRECT(F$1&amp;"!B:B"),0)))</f>
        <v>4</v>
      </c>
      <c r="G119" s="2">
        <f ca="1">IF(ISERROR(MATCH($A119,INDIRECT(G$1&amp;"!B:B"),0)),999,INDEX(INDIRECT(G$1&amp;"!E:E"),MATCH($A119,INDIRECT(G$1&amp;"!B:B"),0)))</f>
        <v>3</v>
      </c>
      <c r="H119" s="2">
        <f ca="1">IF(OR(AND(OR($E119="D1",$E119="CH1"),H$1="200m"),AND(OR($E119="D2",$E119="CH2"),H$1="300m"),AND(OR($E119="D3",$E119="CH3"),H$1="400m")),IF(ISERROR(MATCH($A119,INDIRECT(H$1&amp;"!B:B"),0)),999,INDEX(INDIRECT(H$1&amp;"!E:E"),MATCH($A119,INDIRECT(H$1&amp;"!B:B"),0))),"")</f>
      </c>
      <c r="I119" s="2">
        <f ca="1">IF(OR(AND(OR($E119="D1",$E119="CH1"),I$1="200m"),AND(OR($E119="D2",$E119="CH2"),I$1="300m"),AND(OR($E119="D3",$E119="CH3"),I$1="400m")),IF(ISERROR(MATCH($A119,INDIRECT(I$1&amp;"!B:B"),0)),999,INDEX(INDIRECT(I$1&amp;"!E:E"),MATCH($A119,INDIRECT(I$1&amp;"!B:B"),0))),"")</f>
      </c>
      <c r="J119" s="2">
        <f ca="1">IF(OR(AND(OR($E119="D1",$E119="CH1"),J$1="200m"),AND(OR($E119="D2",$E119="CH2"),J$1="300m"),AND(OR($E119="D3",$E119="CH3"),J$1="400m")),IF(ISERROR(MATCH($A119,INDIRECT(J$1&amp;"!B:B"),0)),999,INDEX(INDIRECT(J$1&amp;"!E:E"),MATCH($A119,INDIRECT(J$1&amp;"!B:B"),0))),"")</f>
        <v>2</v>
      </c>
      <c r="K119" s="2">
        <f ca="1">IF(ISERROR(MATCH($A119,INDIRECT(K$1&amp;"!B:B"),0)),999,INDEX(INDIRECT(K$1&amp;"!E:E"),MATCH($A119,INDIRECT(K$1&amp;"!B:B"),0)))</f>
        <v>16</v>
      </c>
      <c r="L119" s="2">
        <f ca="1">IF(ISERROR(MATCH($A119,INDIRECT(L$1&amp;"!B:B"),0)),999,INDEX(INDIRECT(L$1&amp;"!E:E"),MATCH($A119,INDIRECT(L$1&amp;"!B:B"),0)))</f>
        <v>14</v>
      </c>
      <c r="M119" s="2">
        <f>SUM(F119:L119)</f>
        <v>39</v>
      </c>
      <c r="N119" s="2">
        <v>6</v>
      </c>
    </row>
    <row r="120" spans="1:14" ht="15">
      <c r="A120">
        <v>134</v>
      </c>
      <c r="B120" s="2" t="s">
        <v>174</v>
      </c>
      <c r="C120" s="15"/>
      <c r="D120" s="2"/>
      <c r="E120" s="2" t="s">
        <v>18</v>
      </c>
      <c r="F120" s="2">
        <f ca="1">IF(ISERROR(MATCH($A120,INDIRECT(F$1&amp;"!B:B"),0)),999,INDEX(INDIRECT(F$1&amp;"!E:E"),MATCH($A120,INDIRECT(F$1&amp;"!B:B"),0)))</f>
        <v>8</v>
      </c>
      <c r="G120" s="2">
        <f ca="1">IF(ISERROR(MATCH($A120,INDIRECT(G$1&amp;"!B:B"),0)),999,INDEX(INDIRECT(G$1&amp;"!E:E"),MATCH($A120,INDIRECT(G$1&amp;"!B:B"),0)))</f>
        <v>8</v>
      </c>
      <c r="H120" s="2">
        <f ca="1">IF(OR(AND(OR($E120="D1",$E120="CH1"),H$1="200m"),AND(OR($E120="D2",$E120="CH2"),H$1="300m"),AND(OR($E120="D3",$E120="CH3"),H$1="400m")),IF(ISERROR(MATCH($A120,INDIRECT(H$1&amp;"!B:B"),0)),999,INDEX(INDIRECT(H$1&amp;"!E:E"),MATCH($A120,INDIRECT(H$1&amp;"!B:B"),0))),"")</f>
      </c>
      <c r="I120" s="2">
        <f ca="1">IF(OR(AND(OR($E120="D1",$E120="CH1"),I$1="200m"),AND(OR($E120="D2",$E120="CH2"),I$1="300m"),AND(OR($E120="D3",$E120="CH3"),I$1="400m")),IF(ISERROR(MATCH($A120,INDIRECT(I$1&amp;"!B:B"),0)),999,INDEX(INDIRECT(I$1&amp;"!E:E"),MATCH($A120,INDIRECT(I$1&amp;"!B:B"),0))),"")</f>
      </c>
      <c r="J120" s="2">
        <f ca="1">IF(OR(AND(OR($E120="D1",$E120="CH1"),J$1="200m"),AND(OR($E120="D2",$E120="CH2"),J$1="300m"),AND(OR($E120="D3",$E120="CH3"),J$1="400m")),IF(ISERROR(MATCH($A120,INDIRECT(J$1&amp;"!B:B"),0)),999,INDEX(INDIRECT(J$1&amp;"!E:E"),MATCH($A120,INDIRECT(J$1&amp;"!B:B"),0))),"")</f>
        <v>11</v>
      </c>
      <c r="K120" s="2">
        <f ca="1">IF(ISERROR(MATCH($A120,INDIRECT(K$1&amp;"!B:B"),0)),999,INDEX(INDIRECT(K$1&amp;"!E:E"),MATCH($A120,INDIRECT(K$1&amp;"!B:B"),0)))</f>
        <v>8</v>
      </c>
      <c r="L120" s="2">
        <f ca="1">IF(ISERROR(MATCH($A120,INDIRECT(L$1&amp;"!B:B"),0)),999,INDEX(INDIRECT(L$1&amp;"!E:E"),MATCH($A120,INDIRECT(L$1&amp;"!B:B"),0)))</f>
        <v>10</v>
      </c>
      <c r="M120" s="2">
        <f>SUM(F120:L120)</f>
        <v>45</v>
      </c>
      <c r="N120" s="2">
        <v>7</v>
      </c>
    </row>
    <row r="121" spans="1:14" ht="15">
      <c r="A121">
        <v>11</v>
      </c>
      <c r="B121" s="2" t="s">
        <v>38</v>
      </c>
      <c r="C121" s="15">
        <v>37285</v>
      </c>
      <c r="D121" s="2" t="s">
        <v>37</v>
      </c>
      <c r="E121" s="2" t="s">
        <v>18</v>
      </c>
      <c r="F121" s="2">
        <f ca="1">IF(ISERROR(MATCH($A121,INDIRECT(F$1&amp;"!B:B"),0)),999,INDEX(INDIRECT(F$1&amp;"!E:E"),MATCH($A121,INDIRECT(F$1&amp;"!B:B"),0)))</f>
        <v>10</v>
      </c>
      <c r="G121" s="2">
        <f ca="1">IF(ISERROR(MATCH($A121,INDIRECT(G$1&amp;"!B:B"),0)),999,INDEX(INDIRECT(G$1&amp;"!E:E"),MATCH($A121,INDIRECT(G$1&amp;"!B:B"),0)))</f>
        <v>12</v>
      </c>
      <c r="H121" s="2">
        <f ca="1">IF(OR(AND(OR($E121="D1",$E121="CH1"),H$1="200m"),AND(OR($E121="D2",$E121="CH2"),H$1="300m"),AND(OR($E121="D3",$E121="CH3"),H$1="400m")),IF(ISERROR(MATCH($A121,INDIRECT(H$1&amp;"!B:B"),0)),999,INDEX(INDIRECT(H$1&amp;"!E:E"),MATCH($A121,INDIRECT(H$1&amp;"!B:B"),0))),"")</f>
      </c>
      <c r="I121" s="2">
        <f ca="1">IF(OR(AND(OR($E121="D1",$E121="CH1"),I$1="200m"),AND(OR($E121="D2",$E121="CH2"),I$1="300m"),AND(OR($E121="D3",$E121="CH3"),I$1="400m")),IF(ISERROR(MATCH($A121,INDIRECT(I$1&amp;"!B:B"),0)),999,INDEX(INDIRECT(I$1&amp;"!E:E"),MATCH($A121,INDIRECT(I$1&amp;"!B:B"),0))),"")</f>
      </c>
      <c r="J121" s="2">
        <f ca="1">IF(OR(AND(OR($E121="D1",$E121="CH1"),J$1="200m"),AND(OR($E121="D2",$E121="CH2"),J$1="300m"),AND(OR($E121="D3",$E121="CH3"),J$1="400m")),IF(ISERROR(MATCH($A121,INDIRECT(J$1&amp;"!B:B"),0)),999,INDEX(INDIRECT(J$1&amp;"!E:E"),MATCH($A121,INDIRECT(J$1&amp;"!B:B"),0))),"")</f>
        <v>8</v>
      </c>
      <c r="K121" s="2">
        <f ca="1">IF(ISERROR(MATCH($A121,INDIRECT(K$1&amp;"!B:B"),0)),999,INDEX(INDIRECT(K$1&amp;"!E:E"),MATCH($A121,INDIRECT(K$1&amp;"!B:B"),0)))</f>
        <v>4</v>
      </c>
      <c r="L121" s="2">
        <f ca="1">IF(ISERROR(MATCH($A121,INDIRECT(L$1&amp;"!B:B"),0)),999,INDEX(INDIRECT(L$1&amp;"!E:E"),MATCH($A121,INDIRECT(L$1&amp;"!B:B"),0)))</f>
        <v>12</v>
      </c>
      <c r="M121" s="2">
        <f>SUM(F121:L121)</f>
        <v>46</v>
      </c>
      <c r="N121" s="2">
        <v>8</v>
      </c>
    </row>
    <row r="122" spans="1:14" ht="15">
      <c r="A122">
        <v>20</v>
      </c>
      <c r="B122" s="2" t="s">
        <v>171</v>
      </c>
      <c r="C122" s="15">
        <v>37429</v>
      </c>
      <c r="D122" s="2" t="s">
        <v>45</v>
      </c>
      <c r="E122" s="2" t="s">
        <v>18</v>
      </c>
      <c r="F122" s="2">
        <f ca="1">IF(ISERROR(MATCH($A122,INDIRECT(F$1&amp;"!B:B"),0)),999,INDEX(INDIRECT(F$1&amp;"!E:E"),MATCH($A122,INDIRECT(F$1&amp;"!B:B"),0)))</f>
        <v>11</v>
      </c>
      <c r="G122" s="2">
        <f ca="1">IF(ISERROR(MATCH($A122,INDIRECT(G$1&amp;"!B:B"),0)),999,INDEX(INDIRECT(G$1&amp;"!E:E"),MATCH($A122,INDIRECT(G$1&amp;"!B:B"),0)))</f>
        <v>12</v>
      </c>
      <c r="H122" s="2">
        <f ca="1">IF(OR(AND(OR($E122="D1",$E122="CH1"),H$1="200m"),AND(OR($E122="D2",$E122="CH2"),H$1="300m"),AND(OR($E122="D3",$E122="CH3"),H$1="400m")),IF(ISERROR(MATCH($A122,INDIRECT(H$1&amp;"!B:B"),0)),999,INDEX(INDIRECT(H$1&amp;"!E:E"),MATCH($A122,INDIRECT(H$1&amp;"!B:B"),0))),"")</f>
      </c>
      <c r="I122" s="2">
        <f ca="1">IF(OR(AND(OR($E122="D1",$E122="CH1"),I$1="200m"),AND(OR($E122="D2",$E122="CH2"),I$1="300m"),AND(OR($E122="D3",$E122="CH3"),I$1="400m")),IF(ISERROR(MATCH($A122,INDIRECT(I$1&amp;"!B:B"),0)),999,INDEX(INDIRECT(I$1&amp;"!E:E"),MATCH($A122,INDIRECT(I$1&amp;"!B:B"),0))),"")</f>
      </c>
      <c r="J122" s="2">
        <f ca="1">IF(OR(AND(OR($E122="D1",$E122="CH1"),J$1="200m"),AND(OR($E122="D2",$E122="CH2"),J$1="300m"),AND(OR($E122="D3",$E122="CH3"),J$1="400m")),IF(ISERROR(MATCH($A122,INDIRECT(J$1&amp;"!B:B"),0)),999,INDEX(INDIRECT(J$1&amp;"!E:E"),MATCH($A122,INDIRECT(J$1&amp;"!B:B"),0))),"")</f>
        <v>9</v>
      </c>
      <c r="K122" s="2">
        <f ca="1">IF(ISERROR(MATCH($A122,INDIRECT(K$1&amp;"!B:B"),0)),999,INDEX(INDIRECT(K$1&amp;"!E:E"),MATCH($A122,INDIRECT(K$1&amp;"!B:B"),0)))</f>
        <v>7</v>
      </c>
      <c r="L122" s="2">
        <f ca="1">IF(ISERROR(MATCH($A122,INDIRECT(L$1&amp;"!B:B"),0)),999,INDEX(INDIRECT(L$1&amp;"!E:E"),MATCH($A122,INDIRECT(L$1&amp;"!B:B"),0)))</f>
        <v>8</v>
      </c>
      <c r="M122" s="2">
        <f>SUM(F122:L122)</f>
        <v>47</v>
      </c>
      <c r="N122" s="2">
        <v>9</v>
      </c>
    </row>
    <row r="123" spans="1:14" ht="15">
      <c r="A123">
        <v>13</v>
      </c>
      <c r="B123" s="2" t="s">
        <v>40</v>
      </c>
      <c r="C123" s="15">
        <v>37525</v>
      </c>
      <c r="D123" s="2" t="s">
        <v>41</v>
      </c>
      <c r="E123" s="2" t="s">
        <v>18</v>
      </c>
      <c r="F123" s="2">
        <f ca="1">IF(ISERROR(MATCH($A123,INDIRECT(F$1&amp;"!B:B"),0)),999,INDEX(INDIRECT(F$1&amp;"!E:E"),MATCH($A123,INDIRECT(F$1&amp;"!B:B"),0)))</f>
        <v>9</v>
      </c>
      <c r="G123" s="2">
        <f ca="1">IF(ISERROR(MATCH($A123,INDIRECT(G$1&amp;"!B:B"),0)),999,INDEX(INDIRECT(G$1&amp;"!E:E"),MATCH($A123,INDIRECT(G$1&amp;"!B:B"),0)))</f>
        <v>10</v>
      </c>
      <c r="H123" s="2">
        <f ca="1">IF(OR(AND(OR($E123="D1",$E123="CH1"),H$1="200m"),AND(OR($E123="D2",$E123="CH2"),H$1="300m"),AND(OR($E123="D3",$E123="CH3"),H$1="400m")),IF(ISERROR(MATCH($A123,INDIRECT(H$1&amp;"!B:B"),0)),999,INDEX(INDIRECT(H$1&amp;"!E:E"),MATCH($A123,INDIRECT(H$1&amp;"!B:B"),0))),"")</f>
      </c>
      <c r="I123" s="2">
        <f ca="1">IF(OR(AND(OR($E123="D1",$E123="CH1"),I$1="200m"),AND(OR($E123="D2",$E123="CH2"),I$1="300m"),AND(OR($E123="D3",$E123="CH3"),I$1="400m")),IF(ISERROR(MATCH($A123,INDIRECT(I$1&amp;"!B:B"),0)),999,INDEX(INDIRECT(I$1&amp;"!E:E"),MATCH($A123,INDIRECT(I$1&amp;"!B:B"),0))),"")</f>
      </c>
      <c r="J123" s="2">
        <f ca="1">IF(OR(AND(OR($E123="D1",$E123="CH1"),J$1="200m"),AND(OR($E123="D2",$E123="CH2"),J$1="300m"),AND(OR($E123="D3",$E123="CH3"),J$1="400m")),IF(ISERROR(MATCH($A123,INDIRECT(J$1&amp;"!B:B"),0)),999,INDEX(INDIRECT(J$1&amp;"!E:E"),MATCH($A123,INDIRECT(J$1&amp;"!B:B"),0))),"")</f>
        <v>6</v>
      </c>
      <c r="K123" s="2">
        <f ca="1">IF(ISERROR(MATCH($A123,INDIRECT(K$1&amp;"!B:B"),0)),999,INDEX(INDIRECT(K$1&amp;"!E:E"),MATCH($A123,INDIRECT(K$1&amp;"!B:B"),0)))</f>
        <v>12</v>
      </c>
      <c r="L123" s="2">
        <f ca="1">IF(ISERROR(MATCH($A123,INDIRECT(L$1&amp;"!B:B"),0)),999,INDEX(INDIRECT(L$1&amp;"!E:E"),MATCH($A123,INDIRECT(L$1&amp;"!B:B"),0)))</f>
        <v>13</v>
      </c>
      <c r="M123" s="2">
        <f>SUM(F123:L123)</f>
        <v>50</v>
      </c>
      <c r="N123" s="2">
        <v>10</v>
      </c>
    </row>
    <row r="124" spans="1:14" ht="15">
      <c r="A124">
        <v>7</v>
      </c>
      <c r="B124" s="2" t="s">
        <v>32</v>
      </c>
      <c r="C124" s="15">
        <v>37477</v>
      </c>
      <c r="D124" s="2" t="s">
        <v>31</v>
      </c>
      <c r="E124" s="2" t="s">
        <v>18</v>
      </c>
      <c r="F124" s="2">
        <f ca="1">IF(ISERROR(MATCH($A124,INDIRECT(F$1&amp;"!B:B"),0)),999,INDEX(INDIRECT(F$1&amp;"!E:E"),MATCH($A124,INDIRECT(F$1&amp;"!B:B"),0)))</f>
        <v>13</v>
      </c>
      <c r="G124" s="2">
        <f ca="1">IF(ISERROR(MATCH($A124,INDIRECT(G$1&amp;"!B:B"),0)),999,INDEX(INDIRECT(G$1&amp;"!E:E"),MATCH($A124,INDIRECT(G$1&amp;"!B:B"),0)))</f>
        <v>11</v>
      </c>
      <c r="H124" s="2">
        <f ca="1">IF(OR(AND(OR($E124="D1",$E124="CH1"),H$1="200m"),AND(OR($E124="D2",$E124="CH2"),H$1="300m"),AND(OR($E124="D3",$E124="CH3"),H$1="400m")),IF(ISERROR(MATCH($A124,INDIRECT(H$1&amp;"!B:B"),0)),999,INDEX(INDIRECT(H$1&amp;"!E:E"),MATCH($A124,INDIRECT(H$1&amp;"!B:B"),0))),"")</f>
      </c>
      <c r="I124" s="2">
        <f ca="1">IF(OR(AND(OR($E124="D1",$E124="CH1"),I$1="200m"),AND(OR($E124="D2",$E124="CH2"),I$1="300m"),AND(OR($E124="D3",$E124="CH3"),I$1="400m")),IF(ISERROR(MATCH($A124,INDIRECT(I$1&amp;"!B:B"),0)),999,INDEX(INDIRECT(I$1&amp;"!E:E"),MATCH($A124,INDIRECT(I$1&amp;"!B:B"),0))),"")</f>
      </c>
      <c r="J124" s="2">
        <f ca="1">IF(OR(AND(OR($E124="D1",$E124="CH1"),J$1="200m"),AND(OR($E124="D2",$E124="CH2"),J$1="300m"),AND(OR($E124="D3",$E124="CH3"),J$1="400m")),IF(ISERROR(MATCH($A124,INDIRECT(J$1&amp;"!B:B"),0)),999,INDEX(INDIRECT(J$1&amp;"!E:E"),MATCH($A124,INDIRECT(J$1&amp;"!B:B"),0))),"")</f>
        <v>14</v>
      </c>
      <c r="K124" s="2">
        <f ca="1">IF(ISERROR(MATCH($A124,INDIRECT(K$1&amp;"!B:B"),0)),999,INDEX(INDIRECT(K$1&amp;"!E:E"),MATCH($A124,INDIRECT(K$1&amp;"!B:B"),0)))</f>
        <v>9</v>
      </c>
      <c r="L124" s="2">
        <f ca="1">IF(ISERROR(MATCH($A124,INDIRECT(L$1&amp;"!B:B"),0)),999,INDEX(INDIRECT(L$1&amp;"!E:E"),MATCH($A124,INDIRECT(L$1&amp;"!B:B"),0)))</f>
        <v>4</v>
      </c>
      <c r="M124" s="2">
        <f>SUM(F124:L124)</f>
        <v>51</v>
      </c>
      <c r="N124" s="2">
        <v>11</v>
      </c>
    </row>
    <row r="125" spans="1:14" ht="15">
      <c r="A125">
        <v>8</v>
      </c>
      <c r="B125" s="2" t="s">
        <v>33</v>
      </c>
      <c r="C125" s="15">
        <v>37446</v>
      </c>
      <c r="D125" s="2" t="s">
        <v>31</v>
      </c>
      <c r="E125" s="2" t="s">
        <v>18</v>
      </c>
      <c r="F125" s="2">
        <f ca="1">IF(ISERROR(MATCH($A125,INDIRECT(F$1&amp;"!B:B"),0)),999,INDEX(INDIRECT(F$1&amp;"!E:E"),MATCH($A125,INDIRECT(F$1&amp;"!B:B"),0)))</f>
        <v>7</v>
      </c>
      <c r="G125" s="2">
        <f ca="1">IF(ISERROR(MATCH($A125,INDIRECT(G$1&amp;"!B:B"),0)),999,INDEX(INDIRECT(G$1&amp;"!E:E"),MATCH($A125,INDIRECT(G$1&amp;"!B:B"),0)))</f>
        <v>6</v>
      </c>
      <c r="H125" s="2">
        <f ca="1">IF(OR(AND(OR($E125="D1",$E125="CH1"),H$1="200m"),AND(OR($E125="D2",$E125="CH2"),H$1="300m"),AND(OR($E125="D3",$E125="CH3"),H$1="400m")),IF(ISERROR(MATCH($A125,INDIRECT(H$1&amp;"!B:B"),0)),999,INDEX(INDIRECT(H$1&amp;"!E:E"),MATCH($A125,INDIRECT(H$1&amp;"!B:B"),0))),"")</f>
      </c>
      <c r="I125" s="2">
        <f ca="1">IF(OR(AND(OR($E125="D1",$E125="CH1"),I$1="200m"),AND(OR($E125="D2",$E125="CH2"),I$1="300m"),AND(OR($E125="D3",$E125="CH3"),I$1="400m")),IF(ISERROR(MATCH($A125,INDIRECT(I$1&amp;"!B:B"),0)),999,INDEX(INDIRECT(I$1&amp;"!E:E"),MATCH($A125,INDIRECT(I$1&amp;"!B:B"),0))),"")</f>
      </c>
      <c r="J125" s="2">
        <f ca="1">IF(OR(AND(OR($E125="D1",$E125="CH1"),J$1="200m"),AND(OR($E125="D2",$E125="CH2"),J$1="300m"),AND(OR($E125="D3",$E125="CH3"),J$1="400m")),IF(ISERROR(MATCH($A125,INDIRECT(J$1&amp;"!B:B"),0)),999,INDEX(INDIRECT(J$1&amp;"!E:E"),MATCH($A125,INDIRECT(J$1&amp;"!B:B"),0))),"")</f>
        <v>15</v>
      </c>
      <c r="K125" s="2">
        <f ca="1">IF(ISERROR(MATCH($A125,INDIRECT(K$1&amp;"!B:B"),0)),999,INDEX(INDIRECT(K$1&amp;"!E:E"),MATCH($A125,INDIRECT(K$1&amp;"!B:B"),0)))</f>
        <v>17</v>
      </c>
      <c r="L125" s="2">
        <f ca="1">IF(ISERROR(MATCH($A125,INDIRECT(L$1&amp;"!B:B"),0)),999,INDEX(INDIRECT(L$1&amp;"!E:E"),MATCH($A125,INDIRECT(L$1&amp;"!B:B"),0)))</f>
        <v>11</v>
      </c>
      <c r="M125" s="2">
        <f>SUM(F125:L125)</f>
        <v>56</v>
      </c>
      <c r="N125" s="2">
        <v>12</v>
      </c>
    </row>
    <row r="126" spans="1:14" ht="15">
      <c r="A126">
        <v>21</v>
      </c>
      <c r="B126" s="2" t="s">
        <v>48</v>
      </c>
      <c r="C126" s="15">
        <v>36950</v>
      </c>
      <c r="D126" s="2" t="s">
        <v>45</v>
      </c>
      <c r="E126" s="2" t="s">
        <v>18</v>
      </c>
      <c r="F126" s="2">
        <f ca="1">IF(ISERROR(MATCH($A126,INDIRECT(F$1&amp;"!B:B"),0)),999,INDEX(INDIRECT(F$1&amp;"!E:E"),MATCH($A126,INDIRECT(F$1&amp;"!B:B"),0)))</f>
        <v>15</v>
      </c>
      <c r="G126" s="2">
        <f ca="1">IF(ISERROR(MATCH($A126,INDIRECT(G$1&amp;"!B:B"),0)),999,INDEX(INDIRECT(G$1&amp;"!E:E"),MATCH($A126,INDIRECT(G$1&amp;"!B:B"),0)))</f>
        <v>15</v>
      </c>
      <c r="H126" s="2">
        <f ca="1">IF(OR(AND(OR($E126="D1",$E126="CH1"),H$1="200m"),AND(OR($E126="D2",$E126="CH2"),H$1="300m"),AND(OR($E126="D3",$E126="CH3"),H$1="400m")),IF(ISERROR(MATCH($A126,INDIRECT(H$1&amp;"!B:B"),0)),999,INDEX(INDIRECT(H$1&amp;"!E:E"),MATCH($A126,INDIRECT(H$1&amp;"!B:B"),0))),"")</f>
      </c>
      <c r="I126" s="2">
        <f ca="1">IF(OR(AND(OR($E126="D1",$E126="CH1"),I$1="200m"),AND(OR($E126="D2",$E126="CH2"),I$1="300m"),AND(OR($E126="D3",$E126="CH3"),I$1="400m")),IF(ISERROR(MATCH($A126,INDIRECT(I$1&amp;"!B:B"),0)),999,INDEX(INDIRECT(I$1&amp;"!E:E"),MATCH($A126,INDIRECT(I$1&amp;"!B:B"),0))),"")</f>
      </c>
      <c r="J126" s="2">
        <f ca="1">IF(OR(AND(OR($E126="D1",$E126="CH1"),J$1="200m"),AND(OR($E126="D2",$E126="CH2"),J$1="300m"),AND(OR($E126="D3",$E126="CH3"),J$1="400m")),IF(ISERROR(MATCH($A126,INDIRECT(J$1&amp;"!B:B"),0)),999,INDEX(INDIRECT(J$1&amp;"!E:E"),MATCH($A126,INDIRECT(J$1&amp;"!B:B"),0))),"")</f>
        <v>16</v>
      </c>
      <c r="K126" s="2">
        <f ca="1">IF(ISERROR(MATCH($A126,INDIRECT(K$1&amp;"!B:B"),0)),999,INDEX(INDIRECT(K$1&amp;"!E:E"),MATCH($A126,INDIRECT(K$1&amp;"!B:B"),0)))</f>
        <v>2</v>
      </c>
      <c r="L126" s="2">
        <f ca="1">IF(ISERROR(MATCH($A126,INDIRECT(L$1&amp;"!B:B"),0)),999,INDEX(INDIRECT(L$1&amp;"!E:E"),MATCH($A126,INDIRECT(L$1&amp;"!B:B"),0)))</f>
        <v>9</v>
      </c>
      <c r="M126" s="2">
        <f>SUM(F126:L126)</f>
        <v>57</v>
      </c>
      <c r="N126" s="2">
        <v>13</v>
      </c>
    </row>
    <row r="127" spans="1:14" ht="15">
      <c r="A127">
        <v>6</v>
      </c>
      <c r="B127" s="2" t="s">
        <v>30</v>
      </c>
      <c r="C127" s="15">
        <v>37504</v>
      </c>
      <c r="D127" s="2" t="s">
        <v>31</v>
      </c>
      <c r="E127" s="2" t="s">
        <v>18</v>
      </c>
      <c r="F127" s="2">
        <f ca="1">IF(ISERROR(MATCH($A127,INDIRECT(F$1&amp;"!B:B"),0)),999,INDEX(INDIRECT(F$1&amp;"!E:E"),MATCH($A127,INDIRECT(F$1&amp;"!B:B"),0)))</f>
        <v>16</v>
      </c>
      <c r="G127" s="2">
        <f ca="1">IF(ISERROR(MATCH($A127,INDIRECT(G$1&amp;"!B:B"),0)),999,INDEX(INDIRECT(G$1&amp;"!E:E"),MATCH($A127,INDIRECT(G$1&amp;"!B:B"),0)))</f>
        <v>16</v>
      </c>
      <c r="H127" s="2">
        <f ca="1">IF(OR(AND(OR($E127="D1",$E127="CH1"),H$1="200m"),AND(OR($E127="D2",$E127="CH2"),H$1="300m"),AND(OR($E127="D3",$E127="CH3"),H$1="400m")),IF(ISERROR(MATCH($A127,INDIRECT(H$1&amp;"!B:B"),0)),999,INDEX(INDIRECT(H$1&amp;"!E:E"),MATCH($A127,INDIRECT(H$1&amp;"!B:B"),0))),"")</f>
      </c>
      <c r="I127" s="2">
        <f ca="1">IF(OR(AND(OR($E127="D1",$E127="CH1"),I$1="200m"),AND(OR($E127="D2",$E127="CH2"),I$1="300m"),AND(OR($E127="D3",$E127="CH3"),I$1="400m")),IF(ISERROR(MATCH($A127,INDIRECT(I$1&amp;"!B:B"),0)),999,INDEX(INDIRECT(I$1&amp;"!E:E"),MATCH($A127,INDIRECT(I$1&amp;"!B:B"),0))),"")</f>
      </c>
      <c r="J127" s="2">
        <f ca="1">IF(OR(AND(OR($E127="D1",$E127="CH1"),J$1="200m"),AND(OR($E127="D2",$E127="CH2"),J$1="300m"),AND(OR($E127="D3",$E127="CH3"),J$1="400m")),IF(ISERROR(MATCH($A127,INDIRECT(J$1&amp;"!B:B"),0)),999,INDEX(INDIRECT(J$1&amp;"!E:E"),MATCH($A127,INDIRECT(J$1&amp;"!B:B"),0))),"")</f>
        <v>12</v>
      </c>
      <c r="K127" s="2">
        <f ca="1">IF(ISERROR(MATCH($A127,INDIRECT(K$1&amp;"!B:B"),0)),999,INDEX(INDIRECT(K$1&amp;"!E:E"),MATCH($A127,INDIRECT(K$1&amp;"!B:B"),0)))</f>
        <v>13</v>
      </c>
      <c r="L127" s="2">
        <f ca="1">IF(ISERROR(MATCH($A127,INDIRECT(L$1&amp;"!B:B"),0)),999,INDEX(INDIRECT(L$1&amp;"!E:E"),MATCH($A127,INDIRECT(L$1&amp;"!B:B"),0)))</f>
        <v>6</v>
      </c>
      <c r="M127" s="2">
        <f>SUM(F127:L127)</f>
        <v>63</v>
      </c>
      <c r="N127" s="2">
        <v>14</v>
      </c>
    </row>
    <row r="128" spans="1:14" ht="15">
      <c r="A128">
        <v>2</v>
      </c>
      <c r="B128" s="2" t="s">
        <v>26</v>
      </c>
      <c r="C128" s="15">
        <v>37266</v>
      </c>
      <c r="D128" s="2" t="s">
        <v>25</v>
      </c>
      <c r="E128" s="2" t="s">
        <v>18</v>
      </c>
      <c r="F128" s="2">
        <f ca="1">IF(ISERROR(MATCH($A128,INDIRECT(F$1&amp;"!B:B"),0)),999,INDEX(INDIRECT(F$1&amp;"!E:E"),MATCH($A128,INDIRECT(F$1&amp;"!B:B"),0)))</f>
        <v>12</v>
      </c>
      <c r="G128" s="2">
        <f ca="1">IF(ISERROR(MATCH($A128,INDIRECT(G$1&amp;"!B:B"),0)),999,INDEX(INDIRECT(G$1&amp;"!E:E"),MATCH($A128,INDIRECT(G$1&amp;"!B:B"),0)))</f>
        <v>9</v>
      </c>
      <c r="H128" s="2">
        <f ca="1">IF(OR(AND(OR($E128="D1",$E128="CH1"),H$1="200m"),AND(OR($E128="D2",$E128="CH2"),H$1="300m"),AND(OR($E128="D3",$E128="CH3"),H$1="400m")),IF(ISERROR(MATCH($A128,INDIRECT(H$1&amp;"!B:B"),0)),999,INDEX(INDIRECT(H$1&amp;"!E:E"),MATCH($A128,INDIRECT(H$1&amp;"!B:B"),0))),"")</f>
      </c>
      <c r="I128" s="2">
        <f ca="1">IF(OR(AND(OR($E128="D1",$E128="CH1"),I$1="200m"),AND(OR($E128="D2",$E128="CH2"),I$1="300m"),AND(OR($E128="D3",$E128="CH3"),I$1="400m")),IF(ISERROR(MATCH($A128,INDIRECT(I$1&amp;"!B:B"),0)),999,INDEX(INDIRECT(I$1&amp;"!E:E"),MATCH($A128,INDIRECT(I$1&amp;"!B:B"),0))),"")</f>
      </c>
      <c r="J128" s="2">
        <f ca="1">IF(OR(AND(OR($E128="D1",$E128="CH1"),J$1="200m"),AND(OR($E128="D2",$E128="CH2"),J$1="300m"),AND(OR($E128="D3",$E128="CH3"),J$1="400m")),IF(ISERROR(MATCH($A128,INDIRECT(J$1&amp;"!B:B"),0)),999,INDEX(INDIRECT(J$1&amp;"!E:E"),MATCH($A128,INDIRECT(J$1&amp;"!B:B"),0))),"")</f>
        <v>10</v>
      </c>
      <c r="K128" s="2">
        <f ca="1">IF(ISERROR(MATCH($A128,INDIRECT(K$1&amp;"!B:B"),0)),999,INDEX(INDIRECT(K$1&amp;"!E:E"),MATCH($A128,INDIRECT(K$1&amp;"!B:B"),0)))</f>
        <v>18</v>
      </c>
      <c r="L128" s="2">
        <f ca="1">IF(ISERROR(MATCH($A128,INDIRECT(L$1&amp;"!B:B"),0)),999,INDEX(INDIRECT(L$1&amp;"!E:E"),MATCH($A128,INDIRECT(L$1&amp;"!B:B"),0)))</f>
        <v>17</v>
      </c>
      <c r="M128" s="2">
        <f>SUM(F128:L128)</f>
        <v>66</v>
      </c>
      <c r="N128" s="2">
        <v>15</v>
      </c>
    </row>
    <row r="129" spans="1:14" ht="15">
      <c r="A129">
        <v>12</v>
      </c>
      <c r="B129" s="2" t="s">
        <v>39</v>
      </c>
      <c r="C129" s="15">
        <v>37280</v>
      </c>
      <c r="D129" s="2" t="s">
        <v>37</v>
      </c>
      <c r="E129" s="2" t="s">
        <v>18</v>
      </c>
      <c r="F129" s="2">
        <f ca="1">IF(ISERROR(MATCH($A129,INDIRECT(F$1&amp;"!B:B"),0)),999,INDEX(INDIRECT(F$1&amp;"!E:E"),MATCH($A129,INDIRECT(F$1&amp;"!B:B"),0)))</f>
        <v>14</v>
      </c>
      <c r="G129" s="2">
        <f ca="1">IF(ISERROR(MATCH($A129,INDIRECT(G$1&amp;"!B:B"),0)),999,INDEX(INDIRECT(G$1&amp;"!E:E"),MATCH($A129,INDIRECT(G$1&amp;"!B:B"),0)))</f>
        <v>14</v>
      </c>
      <c r="H129" s="2">
        <f ca="1">IF(OR(AND(OR($E129="D1",$E129="CH1"),H$1="200m"),AND(OR($E129="D2",$E129="CH2"),H$1="300m"),AND(OR($E129="D3",$E129="CH3"),H$1="400m")),IF(ISERROR(MATCH($A129,INDIRECT(H$1&amp;"!B:B"),0)),999,INDEX(INDIRECT(H$1&amp;"!E:E"),MATCH($A129,INDIRECT(H$1&amp;"!B:B"),0))),"")</f>
      </c>
      <c r="I129" s="2">
        <f ca="1">IF(OR(AND(OR($E129="D1",$E129="CH1"),I$1="200m"),AND(OR($E129="D2",$E129="CH2"),I$1="300m"),AND(OR($E129="D3",$E129="CH3"),I$1="400m")),IF(ISERROR(MATCH($A129,INDIRECT(I$1&amp;"!B:B"),0)),999,INDEX(INDIRECT(I$1&amp;"!E:E"),MATCH($A129,INDIRECT(I$1&amp;"!B:B"),0))),"")</f>
      </c>
      <c r="J129" s="2">
        <f ca="1">IF(OR(AND(OR($E129="D1",$E129="CH1"),J$1="200m"),AND(OR($E129="D2",$E129="CH2"),J$1="300m"),AND(OR($E129="D3",$E129="CH3"),J$1="400m")),IF(ISERROR(MATCH($A129,INDIRECT(J$1&amp;"!B:B"),0)),999,INDEX(INDIRECT(J$1&amp;"!E:E"),MATCH($A129,INDIRECT(J$1&amp;"!B:B"),0))),"")</f>
        <v>18</v>
      </c>
      <c r="K129" s="2">
        <f ca="1">IF(ISERROR(MATCH($A129,INDIRECT(K$1&amp;"!B:B"),0)),999,INDEX(INDIRECT(K$1&amp;"!E:E"),MATCH($A129,INDIRECT(K$1&amp;"!B:B"),0)))</f>
        <v>14</v>
      </c>
      <c r="L129" s="2">
        <f ca="1">IF(ISERROR(MATCH($A129,INDIRECT(L$1&amp;"!B:B"),0)),999,INDEX(INDIRECT(L$1&amp;"!E:E"),MATCH($A129,INDIRECT(L$1&amp;"!B:B"),0)))</f>
        <v>15</v>
      </c>
      <c r="M129" s="2">
        <f>SUM(F129:L129)</f>
        <v>75</v>
      </c>
      <c r="N129" s="2">
        <v>16</v>
      </c>
    </row>
    <row r="130" spans="1:14" ht="15">
      <c r="A130">
        <v>22</v>
      </c>
      <c r="B130" s="2" t="s">
        <v>49</v>
      </c>
      <c r="C130" s="15">
        <v>37102</v>
      </c>
      <c r="D130" s="2" t="s">
        <v>50</v>
      </c>
      <c r="E130" s="2" t="s">
        <v>18</v>
      </c>
      <c r="F130" s="2">
        <f ca="1">IF(ISERROR(MATCH($A130,INDIRECT(F$1&amp;"!B:B"),0)),999,INDEX(INDIRECT(F$1&amp;"!E:E"),MATCH($A130,INDIRECT(F$1&amp;"!B:B"),0)))</f>
        <v>17</v>
      </c>
      <c r="G130" s="2">
        <f ca="1">IF(ISERROR(MATCH($A130,INDIRECT(G$1&amp;"!B:B"),0)),999,INDEX(INDIRECT(G$1&amp;"!E:E"),MATCH($A130,INDIRECT(G$1&amp;"!B:B"),0)))</f>
        <v>17</v>
      </c>
      <c r="H130" s="2">
        <f ca="1">IF(OR(AND(OR($E130="D1",$E130="CH1"),H$1="200m"),AND(OR($E130="D2",$E130="CH2"),H$1="300m"),AND(OR($E130="D3",$E130="CH3"),H$1="400m")),IF(ISERROR(MATCH($A130,INDIRECT(H$1&amp;"!B:B"),0)),999,INDEX(INDIRECT(H$1&amp;"!E:E"),MATCH($A130,INDIRECT(H$1&amp;"!B:B"),0))),"")</f>
      </c>
      <c r="I130" s="2">
        <f ca="1">IF(OR(AND(OR($E130="D1",$E130="CH1"),I$1="200m"),AND(OR($E130="D2",$E130="CH2"),I$1="300m"),AND(OR($E130="D3",$E130="CH3"),I$1="400m")),IF(ISERROR(MATCH($A130,INDIRECT(I$1&amp;"!B:B"),0)),999,INDEX(INDIRECT(I$1&amp;"!E:E"),MATCH($A130,INDIRECT(I$1&amp;"!B:B"),0))),"")</f>
      </c>
      <c r="J130" s="2">
        <f ca="1">IF(OR(AND(OR($E130="D1",$E130="CH1"),J$1="200m"),AND(OR($E130="D2",$E130="CH2"),J$1="300m"),AND(OR($E130="D3",$E130="CH3"),J$1="400m")),IF(ISERROR(MATCH($A130,INDIRECT(J$1&amp;"!B:B"),0)),999,INDEX(INDIRECT(J$1&amp;"!E:E"),MATCH($A130,INDIRECT(J$1&amp;"!B:B"),0))),"")</f>
        <v>17</v>
      </c>
      <c r="K130" s="2">
        <f ca="1">IF(ISERROR(MATCH($A130,INDIRECT(K$1&amp;"!B:B"),0)),999,INDEX(INDIRECT(K$1&amp;"!E:E"),MATCH($A130,INDIRECT(K$1&amp;"!B:B"),0)))</f>
        <v>6</v>
      </c>
      <c r="L130" s="2">
        <f ca="1">IF(ISERROR(MATCH($A130,INDIRECT(L$1&amp;"!B:B"),0)),999,INDEX(INDIRECT(L$1&amp;"!E:E"),MATCH($A130,INDIRECT(L$1&amp;"!B:B"),0)))</f>
        <v>18</v>
      </c>
      <c r="M130" s="2">
        <f>SUM(F130:L130)</f>
        <v>75</v>
      </c>
      <c r="N130" s="2">
        <v>17</v>
      </c>
    </row>
    <row r="131" spans="1:14" ht="15">
      <c r="A131">
        <v>19</v>
      </c>
      <c r="B131" s="2" t="s">
        <v>47</v>
      </c>
      <c r="C131" s="15">
        <v>37582</v>
      </c>
      <c r="D131" s="2" t="s">
        <v>45</v>
      </c>
      <c r="E131" s="2" t="s">
        <v>18</v>
      </c>
      <c r="F131" s="2">
        <f ca="1">IF(ISERROR(MATCH($A131,INDIRECT(F$1&amp;"!B:B"),0)),999,INDEX(INDIRECT(F$1&amp;"!E:E"),MATCH($A131,INDIRECT(F$1&amp;"!B:B"),0)))</f>
        <v>18</v>
      </c>
      <c r="G131" s="2">
        <f ca="1">IF(ISERROR(MATCH($A131,INDIRECT(G$1&amp;"!B:B"),0)),999,INDEX(INDIRECT(G$1&amp;"!E:E"),MATCH($A131,INDIRECT(G$1&amp;"!B:B"),0)))</f>
        <v>17</v>
      </c>
      <c r="H131" s="2">
        <f ca="1">IF(OR(AND(OR($E131="D1",$E131="CH1"),H$1="200m"),AND(OR($E131="D2",$E131="CH2"),H$1="300m"),AND(OR($E131="D3",$E131="CH3"),H$1="400m")),IF(ISERROR(MATCH($A131,INDIRECT(H$1&amp;"!B:B"),0)),999,INDEX(INDIRECT(H$1&amp;"!E:E"),MATCH($A131,INDIRECT(H$1&amp;"!B:B"),0))),"")</f>
      </c>
      <c r="I131" s="2">
        <f ca="1">IF(OR(AND(OR($E131="D1",$E131="CH1"),I$1="200m"),AND(OR($E131="D2",$E131="CH2"),I$1="300m"),AND(OR($E131="D3",$E131="CH3"),I$1="400m")),IF(ISERROR(MATCH($A131,INDIRECT(I$1&amp;"!B:B"),0)),999,INDEX(INDIRECT(I$1&amp;"!E:E"),MATCH($A131,INDIRECT(I$1&amp;"!B:B"),0))),"")</f>
      </c>
      <c r="J131" s="2">
        <f ca="1">IF(OR(AND(OR($E131="D1",$E131="CH1"),J$1="200m"),AND(OR($E131="D2",$E131="CH2"),J$1="300m"),AND(OR($E131="D3",$E131="CH3"),J$1="400m")),IF(ISERROR(MATCH($A131,INDIRECT(J$1&amp;"!B:B"),0)),999,INDEX(INDIRECT(J$1&amp;"!E:E"),MATCH($A131,INDIRECT(J$1&amp;"!B:B"),0))),"")</f>
        <v>13</v>
      </c>
      <c r="K131" s="2">
        <f ca="1">IF(ISERROR(MATCH($A131,INDIRECT(K$1&amp;"!B:B"),0)),999,INDEX(INDIRECT(K$1&amp;"!E:E"),MATCH($A131,INDIRECT(K$1&amp;"!B:B"),0)))</f>
        <v>15</v>
      </c>
      <c r="L131" s="2">
        <f ca="1">IF(ISERROR(MATCH($A131,INDIRECT(L$1&amp;"!B:B"),0)),999,INDEX(INDIRECT(L$1&amp;"!E:E"),MATCH($A131,INDIRECT(L$1&amp;"!B:B"),0)))</f>
        <v>15</v>
      </c>
      <c r="M131" s="2">
        <f>SUM(F131:L131)</f>
        <v>78</v>
      </c>
      <c r="N131" s="2">
        <v>18</v>
      </c>
    </row>
    <row r="132" spans="2:14" ht="15">
      <c r="B132" s="2" t="s">
        <v>29</v>
      </c>
      <c r="C132" s="15">
        <v>37377</v>
      </c>
      <c r="D132" s="2" t="s">
        <v>25</v>
      </c>
      <c r="E132" s="2" t="s">
        <v>18</v>
      </c>
      <c r="F132" s="2">
        <f ca="1">IF(ISERROR(MATCH($A132,INDIRECT(F$1&amp;"!B:B"),0)),999,INDEX(INDIRECT(F$1&amp;"!E:E"),MATCH($A132,INDIRECT(F$1&amp;"!B:B"),0)))</f>
        <v>999</v>
      </c>
      <c r="G132" s="2">
        <f ca="1">IF(ISERROR(MATCH($A132,INDIRECT(G$1&amp;"!B:B"),0)),999,INDEX(INDIRECT(G$1&amp;"!E:E"),MATCH($A132,INDIRECT(G$1&amp;"!B:B"),0)))</f>
        <v>999</v>
      </c>
      <c r="H132" s="2">
        <f ca="1">IF(OR(AND(OR($E132="D1",$E132="CH1"),H$1="200m"),AND(OR($E132="D2",$E132="CH2"),H$1="300m"),AND(OR($E132="D3",$E132="CH3"),H$1="400m")),IF(ISERROR(MATCH($A132,INDIRECT(H$1&amp;"!B:B"),0)),999,INDEX(INDIRECT(H$1&amp;"!E:E"),MATCH($A132,INDIRECT(H$1&amp;"!B:B"),0))),"")</f>
      </c>
      <c r="I132" s="2">
        <f ca="1">IF(OR(AND(OR($E132="D1",$E132="CH1"),I$1="200m"),AND(OR($E132="D2",$E132="CH2"),I$1="300m"),AND(OR($E132="D3",$E132="CH3"),I$1="400m")),IF(ISERROR(MATCH($A132,INDIRECT(I$1&amp;"!B:B"),0)),999,INDEX(INDIRECT(I$1&amp;"!E:E"),MATCH($A132,INDIRECT(I$1&amp;"!B:B"),0))),"")</f>
      </c>
      <c r="J132" s="2">
        <f ca="1">IF(OR(AND(OR($E132="D1",$E132="CH1"),J$1="200m"),AND(OR($E132="D2",$E132="CH2"),J$1="300m"),AND(OR($E132="D3",$E132="CH3"),J$1="400m")),IF(ISERROR(MATCH($A132,INDIRECT(J$1&amp;"!B:B"),0)),999,INDEX(INDIRECT(J$1&amp;"!E:E"),MATCH($A132,INDIRECT(J$1&amp;"!B:B"),0))),"")</f>
        <v>999</v>
      </c>
      <c r="K132" s="2">
        <f ca="1">IF(ISERROR(MATCH($A132,INDIRECT(K$1&amp;"!B:B"),0)),999,INDEX(INDIRECT(K$1&amp;"!E:E"),MATCH($A132,INDIRECT(K$1&amp;"!B:B"),0)))</f>
        <v>999</v>
      </c>
      <c r="L132" s="2">
        <f ca="1">IF(ISERROR(MATCH($A132,INDIRECT(L$1&amp;"!B:B"),0)),999,INDEX(INDIRECT(L$1&amp;"!E:E"),MATCH($A132,INDIRECT(L$1&amp;"!B:B"),0)))</f>
        <v>999</v>
      </c>
      <c r="M132" s="2">
        <f>SUM(F132:L132)</f>
        <v>4995</v>
      </c>
      <c r="N132" s="2"/>
    </row>
    <row r="133" spans="2:14" ht="15">
      <c r="B133" s="2" t="s">
        <v>34</v>
      </c>
      <c r="C133" s="15">
        <v>37329</v>
      </c>
      <c r="D133" s="2" t="s">
        <v>35</v>
      </c>
      <c r="E133" s="2" t="s">
        <v>18</v>
      </c>
      <c r="F133" s="2">
        <f ca="1">IF(ISERROR(MATCH($A133,INDIRECT(F$1&amp;"!B:B"),0)),999,INDEX(INDIRECT(F$1&amp;"!E:E"),MATCH($A133,INDIRECT(F$1&amp;"!B:B"),0)))</f>
        <v>999</v>
      </c>
      <c r="G133" s="2">
        <f ca="1">IF(ISERROR(MATCH($A133,INDIRECT(G$1&amp;"!B:B"),0)),999,INDEX(INDIRECT(G$1&amp;"!E:E"),MATCH($A133,INDIRECT(G$1&amp;"!B:B"),0)))</f>
        <v>999</v>
      </c>
      <c r="H133" s="2">
        <f ca="1">IF(OR(AND(OR($E133="D1",$E133="CH1"),H$1="200m"),AND(OR($E133="D2",$E133="CH2"),H$1="300m"),AND(OR($E133="D3",$E133="CH3"),H$1="400m")),IF(ISERROR(MATCH($A133,INDIRECT(H$1&amp;"!B:B"),0)),999,INDEX(INDIRECT(H$1&amp;"!E:E"),MATCH($A133,INDIRECT(H$1&amp;"!B:B"),0))),"")</f>
      </c>
      <c r="I133" s="2">
        <f ca="1">IF(OR(AND(OR($E133="D1",$E133="CH1"),I$1="200m"),AND(OR($E133="D2",$E133="CH2"),I$1="300m"),AND(OR($E133="D3",$E133="CH3"),I$1="400m")),IF(ISERROR(MATCH($A133,INDIRECT(I$1&amp;"!B:B"),0)),999,INDEX(INDIRECT(I$1&amp;"!E:E"),MATCH($A133,INDIRECT(I$1&amp;"!B:B"),0))),"")</f>
      </c>
      <c r="J133" s="2">
        <f ca="1">IF(OR(AND(OR($E133="D1",$E133="CH1"),J$1="200m"),AND(OR($E133="D2",$E133="CH2"),J$1="300m"),AND(OR($E133="D3",$E133="CH3"),J$1="400m")),IF(ISERROR(MATCH($A133,INDIRECT(J$1&amp;"!B:B"),0)),999,INDEX(INDIRECT(J$1&amp;"!E:E"),MATCH($A133,INDIRECT(J$1&amp;"!B:B"),0))),"")</f>
        <v>999</v>
      </c>
      <c r="K133" s="2">
        <f ca="1">IF(ISERROR(MATCH($A133,INDIRECT(K$1&amp;"!B:B"),0)),999,INDEX(INDIRECT(K$1&amp;"!E:E"),MATCH($A133,INDIRECT(K$1&amp;"!B:B"),0)))</f>
        <v>999</v>
      </c>
      <c r="L133" s="2">
        <f ca="1">IF(ISERROR(MATCH($A133,INDIRECT(L$1&amp;"!B:B"),0)),999,INDEX(INDIRECT(L$1&amp;"!E:E"),MATCH($A133,INDIRECT(L$1&amp;"!B:B"),0)))</f>
        <v>999</v>
      </c>
      <c r="M133" s="2">
        <f>SUM(F133:L133)</f>
        <v>4995</v>
      </c>
      <c r="N133" s="2"/>
    </row>
    <row r="134" spans="2:14" ht="15">
      <c r="B134" s="2" t="s">
        <v>44</v>
      </c>
      <c r="C134" s="15">
        <v>37149</v>
      </c>
      <c r="D134" s="2" t="s">
        <v>41</v>
      </c>
      <c r="E134" s="2" t="s">
        <v>18</v>
      </c>
      <c r="F134" s="2">
        <f ca="1">IF(ISERROR(MATCH($A134,INDIRECT(F$1&amp;"!B:B"),0)),999,INDEX(INDIRECT(F$1&amp;"!E:E"),MATCH($A134,INDIRECT(F$1&amp;"!B:B"),0)))</f>
        <v>999</v>
      </c>
      <c r="G134" s="2">
        <f ca="1">IF(ISERROR(MATCH($A134,INDIRECT(G$1&amp;"!B:B"),0)),999,INDEX(INDIRECT(G$1&amp;"!E:E"),MATCH($A134,INDIRECT(G$1&amp;"!B:B"),0)))</f>
        <v>999</v>
      </c>
      <c r="H134" s="2">
        <f ca="1">IF(OR(AND(OR($E134="D1",$E134="CH1"),H$1="200m"),AND(OR($E134="D2",$E134="CH2"),H$1="300m"),AND(OR($E134="D3",$E134="CH3"),H$1="400m")),IF(ISERROR(MATCH($A134,INDIRECT(H$1&amp;"!B:B"),0)),999,INDEX(INDIRECT(H$1&amp;"!E:E"),MATCH($A134,INDIRECT(H$1&amp;"!B:B"),0))),"")</f>
      </c>
      <c r="I134" s="2">
        <f ca="1">IF(OR(AND(OR($E134="D1",$E134="CH1"),I$1="200m"),AND(OR($E134="D2",$E134="CH2"),I$1="300m"),AND(OR($E134="D3",$E134="CH3"),I$1="400m")),IF(ISERROR(MATCH($A134,INDIRECT(I$1&amp;"!B:B"),0)),999,INDEX(INDIRECT(I$1&amp;"!E:E"),MATCH($A134,INDIRECT(I$1&amp;"!B:B"),0))),"")</f>
      </c>
      <c r="J134" s="2">
        <f ca="1">IF(OR(AND(OR($E134="D1",$E134="CH1"),J$1="200m"),AND(OR($E134="D2",$E134="CH2"),J$1="300m"),AND(OR($E134="D3",$E134="CH3"),J$1="400m")),IF(ISERROR(MATCH($A134,INDIRECT(J$1&amp;"!B:B"),0)),999,INDEX(INDIRECT(J$1&amp;"!E:E"),MATCH($A134,INDIRECT(J$1&amp;"!B:B"),0))),"")</f>
        <v>999</v>
      </c>
      <c r="K134" s="2">
        <f ca="1">IF(ISERROR(MATCH($A134,INDIRECT(K$1&amp;"!B:B"),0)),999,INDEX(INDIRECT(K$1&amp;"!E:E"),MATCH($A134,INDIRECT(K$1&amp;"!B:B"),0)))</f>
        <v>999</v>
      </c>
      <c r="L134" s="2">
        <f ca="1">IF(ISERROR(MATCH($A134,INDIRECT(L$1&amp;"!B:B"),0)),999,INDEX(INDIRECT(L$1&amp;"!E:E"),MATCH($A134,INDIRECT(L$1&amp;"!B:B"),0)))</f>
        <v>999</v>
      </c>
      <c r="M134" s="2">
        <f>SUM(F134:L134)</f>
        <v>4995</v>
      </c>
      <c r="N134" s="2"/>
    </row>
    <row r="135" spans="2:14" ht="15">
      <c r="B135" s="2" t="s">
        <v>168</v>
      </c>
      <c r="C135" s="15">
        <v>37191</v>
      </c>
      <c r="D135" s="2" t="s">
        <v>45</v>
      </c>
      <c r="E135" s="2" t="s">
        <v>18</v>
      </c>
      <c r="F135" s="2">
        <f ca="1">IF(ISERROR(MATCH($A135,INDIRECT(F$1&amp;"!B:B"),0)),999,INDEX(INDIRECT(F$1&amp;"!E:E"),MATCH($A135,INDIRECT(F$1&amp;"!B:B"),0)))</f>
        <v>999</v>
      </c>
      <c r="G135" s="2">
        <f ca="1">IF(ISERROR(MATCH($A135,INDIRECT(G$1&amp;"!B:B"),0)),999,INDEX(INDIRECT(G$1&amp;"!E:E"),MATCH($A135,INDIRECT(G$1&amp;"!B:B"),0)))</f>
        <v>999</v>
      </c>
      <c r="H135" s="2">
        <f ca="1">IF(OR(AND(OR($E135="D1",$E135="CH1"),H$1="200m"),AND(OR($E135="D2",$E135="CH2"),H$1="300m"),AND(OR($E135="D3",$E135="CH3"),H$1="400m")),IF(ISERROR(MATCH($A135,INDIRECT(H$1&amp;"!B:B"),0)),999,INDEX(INDIRECT(H$1&amp;"!E:E"),MATCH($A135,INDIRECT(H$1&amp;"!B:B"),0))),"")</f>
      </c>
      <c r="I135" s="2">
        <f ca="1">IF(OR(AND(OR($E135="D1",$E135="CH1"),I$1="200m"),AND(OR($E135="D2",$E135="CH2"),I$1="300m"),AND(OR($E135="D3",$E135="CH3"),I$1="400m")),IF(ISERROR(MATCH($A135,INDIRECT(I$1&amp;"!B:B"),0)),999,INDEX(INDIRECT(I$1&amp;"!E:E"),MATCH($A135,INDIRECT(I$1&amp;"!B:B"),0))),"")</f>
      </c>
      <c r="J135" s="2">
        <f ca="1">IF(OR(AND(OR($E135="D1",$E135="CH1"),J$1="200m"),AND(OR($E135="D2",$E135="CH2"),J$1="300m"),AND(OR($E135="D3",$E135="CH3"),J$1="400m")),IF(ISERROR(MATCH($A135,INDIRECT(J$1&amp;"!B:B"),0)),999,INDEX(INDIRECT(J$1&amp;"!E:E"),MATCH($A135,INDIRECT(J$1&amp;"!B:B"),0))),"")</f>
        <v>999</v>
      </c>
      <c r="K135" s="2">
        <f ca="1">IF(ISERROR(MATCH($A135,INDIRECT(K$1&amp;"!B:B"),0)),999,INDEX(INDIRECT(K$1&amp;"!E:E"),MATCH($A135,INDIRECT(K$1&amp;"!B:B"),0)))</f>
        <v>999</v>
      </c>
      <c r="L135" s="2">
        <f ca="1">IF(ISERROR(MATCH($A135,INDIRECT(L$1&amp;"!B:B"),0)),999,INDEX(INDIRECT(L$1&amp;"!E:E"),MATCH($A135,INDIRECT(L$1&amp;"!B:B"),0)))</f>
        <v>999</v>
      </c>
      <c r="M135" s="2">
        <f>SUM(F135:L135)</f>
        <v>4995</v>
      </c>
      <c r="N135" s="2"/>
    </row>
    <row r="136" spans="2:14" ht="15">
      <c r="B136" s="2" t="s">
        <v>46</v>
      </c>
      <c r="C136" s="15">
        <v>37152</v>
      </c>
      <c r="D136" s="2" t="s">
        <v>45</v>
      </c>
      <c r="E136" s="2" t="s">
        <v>18</v>
      </c>
      <c r="F136" s="2">
        <f ca="1">IF(ISERROR(MATCH($A136,INDIRECT(F$1&amp;"!B:B"),0)),999,INDEX(INDIRECT(F$1&amp;"!E:E"),MATCH($A136,INDIRECT(F$1&amp;"!B:B"),0)))</f>
        <v>999</v>
      </c>
      <c r="G136" s="2">
        <f ca="1">IF(ISERROR(MATCH($A136,INDIRECT(G$1&amp;"!B:B"),0)),999,INDEX(INDIRECT(G$1&amp;"!E:E"),MATCH($A136,INDIRECT(G$1&amp;"!B:B"),0)))</f>
        <v>999</v>
      </c>
      <c r="H136" s="2">
        <f ca="1">IF(OR(AND(OR($E136="D1",$E136="CH1"),H$1="200m"),AND(OR($E136="D2",$E136="CH2"),H$1="300m"),AND(OR($E136="D3",$E136="CH3"),H$1="400m")),IF(ISERROR(MATCH($A136,INDIRECT(H$1&amp;"!B:B"),0)),999,INDEX(INDIRECT(H$1&amp;"!E:E"),MATCH($A136,INDIRECT(H$1&amp;"!B:B"),0))),"")</f>
      </c>
      <c r="I136" s="2">
        <f ca="1">IF(OR(AND(OR($E136="D1",$E136="CH1"),I$1="200m"),AND(OR($E136="D2",$E136="CH2"),I$1="300m"),AND(OR($E136="D3",$E136="CH3"),I$1="400m")),IF(ISERROR(MATCH($A136,INDIRECT(I$1&amp;"!B:B"),0)),999,INDEX(INDIRECT(I$1&amp;"!E:E"),MATCH($A136,INDIRECT(I$1&amp;"!B:B"),0))),"")</f>
      </c>
      <c r="J136" s="2">
        <f ca="1">IF(OR(AND(OR($E136="D1",$E136="CH1"),J$1="200m"),AND(OR($E136="D2",$E136="CH2"),J$1="300m"),AND(OR($E136="D3",$E136="CH3"),J$1="400m")),IF(ISERROR(MATCH($A136,INDIRECT(J$1&amp;"!B:B"),0)),999,INDEX(INDIRECT(J$1&amp;"!E:E"),MATCH($A136,INDIRECT(J$1&amp;"!B:B"),0))),"")</f>
        <v>999</v>
      </c>
      <c r="K136" s="2">
        <f ca="1">IF(ISERROR(MATCH($A136,INDIRECT(K$1&amp;"!B:B"),0)),999,INDEX(INDIRECT(K$1&amp;"!E:E"),MATCH($A136,INDIRECT(K$1&amp;"!B:B"),0)))</f>
        <v>999</v>
      </c>
      <c r="L136" s="2">
        <f ca="1">IF(ISERROR(MATCH($A136,INDIRECT(L$1&amp;"!B:B"),0)),999,INDEX(INDIRECT(L$1&amp;"!E:E"),MATCH($A136,INDIRECT(L$1&amp;"!B:B"),0)))</f>
        <v>999</v>
      </c>
      <c r="M136" s="2">
        <f>SUM(F136:L136)</f>
        <v>4995</v>
      </c>
      <c r="N136" s="2"/>
    </row>
  </sheetData>
  <sheetProtection/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53">
      <selection activeCell="A63" sqref="A63:E96"/>
    </sheetView>
  </sheetViews>
  <sheetFormatPr defaultColWidth="9.140625" defaultRowHeight="15"/>
  <cols>
    <col min="1" max="1" width="9.421875" style="0" bestFit="1" customWidth="1"/>
    <col min="2" max="2" width="13.140625" style="0" bestFit="1" customWidth="1"/>
    <col min="3" max="3" width="27.57421875" style="0" bestFit="1" customWidth="1"/>
    <col min="4" max="4" width="8.140625" style="0" bestFit="1" customWidth="1"/>
    <col min="5" max="5" width="16.421875" style="0" bestFit="1" customWidth="1"/>
    <col min="6" max="6" width="15.8515625" style="0" bestFit="1" customWidth="1"/>
    <col min="7" max="7" width="14.8515625" style="0" bestFit="1" customWidth="1"/>
    <col min="8" max="8" width="6.7109375" style="0" bestFit="1" customWidth="1"/>
  </cols>
  <sheetData>
    <row r="1" spans="1:8" ht="15">
      <c r="A1" s="2" t="s">
        <v>3</v>
      </c>
      <c r="B1" s="2" t="s">
        <v>0</v>
      </c>
      <c r="C1" s="2" t="s">
        <v>1</v>
      </c>
      <c r="D1" s="2" t="s">
        <v>11</v>
      </c>
      <c r="E1" s="2" t="s">
        <v>12</v>
      </c>
      <c r="F1" t="s">
        <v>20</v>
      </c>
      <c r="G1" t="s">
        <v>19</v>
      </c>
      <c r="H1" t="s">
        <v>21</v>
      </c>
    </row>
    <row r="2" spans="1:8" ht="15">
      <c r="A2" s="2" t="str">
        <f>IF(ISERROR(MATCH(B2,'Seznam závodníků'!$A:$A,0)),"",INDEX('Seznam závodníků'!$E:$E,MATCH(B2,'Seznam závodníků'!$A:$A,0)))</f>
        <v>CH3</v>
      </c>
      <c r="B2" s="2">
        <v>14</v>
      </c>
      <c r="C2" s="2" t="str">
        <f>IF(ISERROR(MATCH(B2,'Seznam závodníků'!$A:$A,0)),"",INDEX('Seznam závodníků'!$B:$B,MATCH(B2,'Seznam závodníků'!$A:$A,0)))</f>
        <v>Vyšín Marek</v>
      </c>
      <c r="D2" s="4">
        <v>0.00011585648148148149</v>
      </c>
      <c r="E2" s="2">
        <f ca="1">RANK(D2,INDIRECT("D"&amp;H2&amp;":D"&amp;G2),1)</f>
        <v>1</v>
      </c>
      <c r="F2">
        <f>COUNTIF(A:A,A2)</f>
        <v>18</v>
      </c>
      <c r="G2">
        <f>IF(A2&lt;&gt;A3,ROW(),G3)</f>
        <v>19</v>
      </c>
      <c r="H2">
        <f>IF(G2&lt;&gt;"",G2-F2+1,"")</f>
        <v>2</v>
      </c>
    </row>
    <row r="3" spans="1:8" ht="15">
      <c r="A3" s="2" t="str">
        <f>IF(ISERROR(MATCH(B3,'Seznam závodníků'!$A:$A,0)),"",INDEX('Seznam závodníků'!$E:$E,MATCH(B3,'Seznam závodníků'!$A:$A,0)))</f>
        <v>CH3</v>
      </c>
      <c r="B3" s="2">
        <v>3</v>
      </c>
      <c r="C3" s="2" t="str">
        <f>IF(ISERROR(MATCH(B3,'Seznam závodníků'!$A:$A,0)),"",INDEX('Seznam závodníků'!$B:$B,MATCH(B3,'Seznam závodníků'!$A:$A,0)))</f>
        <v>Kořenek Jonáš</v>
      </c>
      <c r="D3" s="4">
        <v>0.00011921296296296299</v>
      </c>
      <c r="E3" s="2">
        <f ca="1">RANK(D3,INDIRECT("D"&amp;H3&amp;":D"&amp;G3),1)</f>
        <v>2</v>
      </c>
      <c r="F3">
        <f>COUNTIF(A:A,A3)</f>
        <v>18</v>
      </c>
      <c r="G3">
        <f aca="true" t="shared" si="0" ref="G3:G68">IF(A3&lt;&gt;A4,ROW(),G4)</f>
        <v>19</v>
      </c>
      <c r="H3">
        <f aca="true" t="shared" si="1" ref="H3:H68">IF(G3&lt;&gt;"",G3-F3+1,"")</f>
        <v>2</v>
      </c>
    </row>
    <row r="4" spans="1:8" ht="15">
      <c r="A4" s="2" t="str">
        <f>IF(ISERROR(MATCH(B4,'Seznam závodníků'!$A:$A,0)),"",INDEX('Seznam závodníků'!$E:$E,MATCH(B4,'Seznam závodníků'!$A:$A,0)))</f>
        <v>CH3</v>
      </c>
      <c r="B4" s="2">
        <v>1</v>
      </c>
      <c r="C4" s="2" t="str">
        <f>IF(ISERROR(MATCH(B4,'Seznam závodníků'!$A:$A,0)),"",INDEX('Seznam závodníků'!$B:$B,MATCH(B4,'Seznam závodníků'!$A:$A,0)))</f>
        <v>Páník Marek</v>
      </c>
      <c r="D4" s="4">
        <v>0.00012118055555555557</v>
      </c>
      <c r="E4" s="2">
        <f ca="1">RANK(D4,INDIRECT("D"&amp;H4&amp;":D"&amp;G4),1)</f>
        <v>3</v>
      </c>
      <c r="F4">
        <f>COUNTIF(A:A,A4)</f>
        <v>18</v>
      </c>
      <c r="G4">
        <f t="shared" si="0"/>
        <v>19</v>
      </c>
      <c r="H4">
        <f t="shared" si="1"/>
        <v>2</v>
      </c>
    </row>
    <row r="5" spans="1:8" ht="15">
      <c r="A5" s="2" t="str">
        <f>IF(ISERROR(MATCH(B5,'Seznam závodníků'!$A:$A,0)),"",INDEX('Seznam závodníků'!$E:$E,MATCH(B5,'Seznam závodníků'!$A:$A,0)))</f>
        <v>CH3</v>
      </c>
      <c r="B5" s="2">
        <v>4</v>
      </c>
      <c r="C5" s="2" t="str">
        <f>IF(ISERROR(MATCH(B5,'Seznam závodníků'!$A:$A,0)),"",INDEX('Seznam závodníků'!$B:$B,MATCH(B5,'Seznam závodníků'!$A:$A,0)))</f>
        <v>Široký Jeroným</v>
      </c>
      <c r="D5" s="4">
        <v>0.0001224537037037037</v>
      </c>
      <c r="E5" s="2">
        <f ca="1">RANK(D5,INDIRECT("D"&amp;H5&amp;":D"&amp;G5),1)</f>
        <v>4</v>
      </c>
      <c r="F5">
        <f>COUNTIF(A:A,A5)</f>
        <v>18</v>
      </c>
      <c r="G5">
        <f t="shared" si="0"/>
        <v>19</v>
      </c>
      <c r="H5">
        <f t="shared" si="1"/>
        <v>2</v>
      </c>
    </row>
    <row r="6" spans="1:8" ht="15">
      <c r="A6" s="2" t="str">
        <f>IF(ISERROR(MATCH(B6,'Seznam závodníků'!$A:$A,0)),"",INDEX('Seznam závodníků'!$E:$E,MATCH(B6,'Seznam závodníků'!$A:$A,0)))</f>
        <v>CH3</v>
      </c>
      <c r="B6" s="2">
        <v>15</v>
      </c>
      <c r="C6" s="2" t="str">
        <f>IF(ISERROR(MATCH(B6,'Seznam závodníků'!$A:$A,0)),"",INDEX('Seznam závodníků'!$B:$B,MATCH(B6,'Seznam závodníků'!$A:$A,0)))</f>
        <v>Davidík Jakub</v>
      </c>
      <c r="D6" s="4">
        <v>0.00012523148148148148</v>
      </c>
      <c r="E6" s="2">
        <f ca="1">RANK(D6,INDIRECT("D"&amp;H6&amp;":D"&amp;G6),1)</f>
        <v>5</v>
      </c>
      <c r="F6">
        <f>COUNTIF(A:A,A6)</f>
        <v>18</v>
      </c>
      <c r="G6">
        <f t="shared" si="0"/>
        <v>19</v>
      </c>
      <c r="H6">
        <f t="shared" si="1"/>
        <v>2</v>
      </c>
    </row>
    <row r="7" spans="1:8" ht="15">
      <c r="A7" s="2" t="str">
        <f>IF(ISERROR(MATCH(B7,'Seznam závodníků'!$A:$A,0)),"",INDEX('Seznam závodníků'!$E:$E,MATCH(B7,'Seznam závodníků'!$A:$A,0)))</f>
        <v>CH3</v>
      </c>
      <c r="B7" s="2">
        <v>10</v>
      </c>
      <c r="C7" s="2" t="str">
        <f>IF(ISERROR(MATCH(B7,'Seznam závodníků'!$A:$A,0)),"",INDEX('Seznam závodníků'!$B:$B,MATCH(B7,'Seznam závodníků'!$A:$A,0)))</f>
        <v>Fišer Dominik</v>
      </c>
      <c r="D7" s="4">
        <v>0.00012638888888888888</v>
      </c>
      <c r="E7" s="2">
        <f ca="1">RANK(D7,INDIRECT("D"&amp;H7&amp;":D"&amp;G7),1)</f>
        <v>6</v>
      </c>
      <c r="F7">
        <f>COUNTIF(A:A,A7)</f>
        <v>18</v>
      </c>
      <c r="G7">
        <f t="shared" si="0"/>
        <v>19</v>
      </c>
      <c r="H7">
        <f t="shared" si="1"/>
        <v>2</v>
      </c>
    </row>
    <row r="8" spans="1:8" ht="15">
      <c r="A8" s="2" t="str">
        <f>IF(ISERROR(MATCH(B8,'Seznam závodníků'!$A:$A,0)),"",INDEX('Seznam závodníků'!$E:$E,MATCH(B8,'Seznam závodníků'!$A:$A,0)))</f>
        <v>CH3</v>
      </c>
      <c r="B8" s="2">
        <v>8</v>
      </c>
      <c r="C8" s="2" t="str">
        <f>IF(ISERROR(MATCH(B8,'Seznam závodníků'!$A:$A,0)),"",INDEX('Seznam závodníků'!$B:$B,MATCH(B8,'Seznam závodníků'!$A:$A,0)))</f>
        <v>Mádr Jan</v>
      </c>
      <c r="D8" s="4">
        <v>0.0001269675925925926</v>
      </c>
      <c r="E8" s="2">
        <f ca="1">RANK(D8,INDIRECT("D"&amp;H8&amp;":D"&amp;G8),1)</f>
        <v>7</v>
      </c>
      <c r="F8">
        <f>COUNTIF(A:A,A8)</f>
        <v>18</v>
      </c>
      <c r="G8">
        <f t="shared" si="0"/>
        <v>19</v>
      </c>
      <c r="H8">
        <f t="shared" si="1"/>
        <v>2</v>
      </c>
    </row>
    <row r="9" spans="1:8" ht="15">
      <c r="A9" s="2" t="str">
        <f>IF(ISERROR(MATCH(B9,'Seznam závodníků'!$A:$A,0)),"",INDEX('Seznam závodníků'!$E:$E,MATCH(B9,'Seznam závodníků'!$A:$A,0)))</f>
        <v>CH3</v>
      </c>
      <c r="B9" s="2">
        <v>13</v>
      </c>
      <c r="C9" s="2" t="str">
        <f>IF(ISERROR(MATCH(B9,'Seznam závodníků'!$A:$A,0)),"",INDEX('Seznam závodníků'!$B:$B,MATCH(B9,'Seznam závodníků'!$A:$A,0)))</f>
        <v>Andrle Radek</v>
      </c>
      <c r="D9" s="4">
        <v>0.00012939814814814815</v>
      </c>
      <c r="E9" s="2">
        <f ca="1">RANK(D9,INDIRECT("D"&amp;H9&amp;":D"&amp;G9),1)</f>
        <v>9</v>
      </c>
      <c r="F9">
        <f>COUNTIF(A:A,A9)</f>
        <v>18</v>
      </c>
      <c r="G9">
        <f t="shared" si="0"/>
        <v>19</v>
      </c>
      <c r="H9">
        <f t="shared" si="1"/>
        <v>2</v>
      </c>
    </row>
    <row r="10" spans="1:8" ht="15">
      <c r="A10" s="2" t="str">
        <f>IF(ISERROR(MATCH(B10,'Seznam závodníků'!$A:$A,0)),"",INDEX('Seznam závodníků'!$E:$E,MATCH(B10,'Seznam závodníků'!$A:$A,0)))</f>
        <v>CH3</v>
      </c>
      <c r="B10" s="2">
        <v>134</v>
      </c>
      <c r="C10" s="2" t="str">
        <f>IF(ISERROR(MATCH(B10,'Seznam závodníků'!$A:$A,0)),"",INDEX('Seznam závodníků'!$B:$B,MATCH(B10,'Seznam závodníků'!$A:$A,0)))</f>
        <v>Procházka Jan</v>
      </c>
      <c r="D10" s="4">
        <v>0.00012881944444444445</v>
      </c>
      <c r="E10" s="2">
        <f ca="1">RANK(D10,INDIRECT("D"&amp;H10&amp;":D"&amp;G10),1)</f>
        <v>8</v>
      </c>
      <c r="F10">
        <f>COUNTIF(A:A,A10)</f>
        <v>18</v>
      </c>
      <c r="G10">
        <f t="shared" si="0"/>
        <v>19</v>
      </c>
      <c r="H10">
        <f t="shared" si="1"/>
        <v>2</v>
      </c>
    </row>
    <row r="11" spans="1:8" ht="15">
      <c r="A11" s="2" t="str">
        <f>IF(ISERROR(MATCH(B11,'Seznam závodníků'!$A:$A,0)),"",INDEX('Seznam závodníků'!$E:$E,MATCH(B11,'Seznam závodníků'!$A:$A,0)))</f>
        <v>CH3</v>
      </c>
      <c r="B11" s="2">
        <v>11</v>
      </c>
      <c r="C11" s="2" t="str">
        <f>IF(ISERROR(MATCH(B11,'Seznam závodníků'!$A:$A,0)),"",INDEX('Seznam závodníků'!$B:$B,MATCH(B11,'Seznam závodníků'!$A:$A,0)))</f>
        <v>Ostrovský Filip</v>
      </c>
      <c r="D11" s="4">
        <v>0.00012997685185185185</v>
      </c>
      <c r="E11" s="2">
        <f ca="1">RANK(D11,INDIRECT("D"&amp;H11&amp;":D"&amp;G11),1)</f>
        <v>10</v>
      </c>
      <c r="F11">
        <f>COUNTIF(A:A,A11)</f>
        <v>18</v>
      </c>
      <c r="G11">
        <f t="shared" si="0"/>
        <v>19</v>
      </c>
      <c r="H11">
        <f t="shared" si="1"/>
        <v>2</v>
      </c>
    </row>
    <row r="12" spans="1:8" ht="15">
      <c r="A12" s="2" t="str">
        <f>IF(ISERROR(MATCH(B12,'Seznam závodníků'!$A:$A,0)),"",INDEX('Seznam závodníků'!$E:$E,MATCH(B12,'Seznam závodníků'!$A:$A,0)))</f>
        <v>CH3</v>
      </c>
      <c r="B12" s="2">
        <v>20</v>
      </c>
      <c r="C12" s="2" t="str">
        <f>IF(ISERROR(MATCH(B12,'Seznam závodníků'!$A:$A,0)),"",INDEX('Seznam závodníků'!$B:$B,MATCH(B12,'Seznam závodníků'!$A:$A,0)))</f>
        <v>Naxera  Vojtěch</v>
      </c>
      <c r="D12" s="4">
        <v>0.00013020833333333333</v>
      </c>
      <c r="E12" s="2">
        <f ca="1">RANK(D12,INDIRECT("D"&amp;H12&amp;":D"&amp;G12),1)</f>
        <v>11</v>
      </c>
      <c r="F12">
        <f>COUNTIF(A:A,A12)</f>
        <v>18</v>
      </c>
      <c r="G12">
        <f t="shared" si="0"/>
        <v>19</v>
      </c>
      <c r="H12">
        <f t="shared" si="1"/>
        <v>2</v>
      </c>
    </row>
    <row r="13" spans="1:8" ht="15">
      <c r="A13" s="2" t="str">
        <f>IF(ISERROR(MATCH(B13,'Seznam závodníků'!$A:$A,0)),"",INDEX('Seznam závodníků'!$E:$E,MATCH(B13,'Seznam závodníků'!$A:$A,0)))</f>
        <v>CH3</v>
      </c>
      <c r="B13" s="2">
        <v>2</v>
      </c>
      <c r="C13" s="2" t="str">
        <f>IF(ISERROR(MATCH(B13,'Seznam závodníků'!$A:$A,0)),"",INDEX('Seznam závodníků'!$B:$B,MATCH(B13,'Seznam závodníků'!$A:$A,0)))</f>
        <v>Pokorný Michal</v>
      </c>
      <c r="D13" s="4">
        <v>0.0001324074074074074</v>
      </c>
      <c r="E13" s="2">
        <f ca="1">RANK(D13,INDIRECT("D"&amp;H13&amp;":D"&amp;G13),1)</f>
        <v>12</v>
      </c>
      <c r="F13">
        <f>COUNTIF(A:A,A13)</f>
        <v>18</v>
      </c>
      <c r="G13">
        <f t="shared" si="0"/>
        <v>19</v>
      </c>
      <c r="H13">
        <f t="shared" si="1"/>
        <v>2</v>
      </c>
    </row>
    <row r="14" spans="1:8" ht="15">
      <c r="A14" s="2" t="str">
        <f>IF(ISERROR(MATCH(B14,'Seznam závodníků'!$A:$A,0)),"",INDEX('Seznam závodníků'!$E:$E,MATCH(B14,'Seznam závodníků'!$A:$A,0)))</f>
        <v>CH3</v>
      </c>
      <c r="B14" s="2">
        <v>7</v>
      </c>
      <c r="C14" s="2" t="str">
        <f>IF(ISERROR(MATCH(B14,'Seznam závodníků'!$A:$A,0)),"",INDEX('Seznam závodníků'!$B:$B,MATCH(B14,'Seznam závodníků'!$A:$A,0)))</f>
        <v>Mošna Hynek</v>
      </c>
      <c r="D14" s="4">
        <v>0.00013506944444444444</v>
      </c>
      <c r="E14" s="2">
        <f ca="1">RANK(D14,INDIRECT("D"&amp;H14&amp;":D"&amp;G14),1)</f>
        <v>13</v>
      </c>
      <c r="F14">
        <f>COUNTIF(A:A,A14)</f>
        <v>18</v>
      </c>
      <c r="G14">
        <f t="shared" si="0"/>
        <v>19</v>
      </c>
      <c r="H14">
        <f t="shared" si="1"/>
        <v>2</v>
      </c>
    </row>
    <row r="15" spans="1:8" ht="15">
      <c r="A15" s="2" t="str">
        <f>IF(ISERROR(MATCH(B15,'Seznam závodníků'!$A:$A,0)),"",INDEX('Seznam závodníků'!$E:$E,MATCH(B15,'Seznam závodníků'!$A:$A,0)))</f>
        <v>CH3</v>
      </c>
      <c r="B15" s="2">
        <v>12</v>
      </c>
      <c r="C15" s="2" t="str">
        <f>IF(ISERROR(MATCH(B15,'Seznam závodníků'!$A:$A,0)),"",INDEX('Seznam závodníků'!$B:$B,MATCH(B15,'Seznam závodníků'!$A:$A,0)))</f>
        <v>Gebel Jan</v>
      </c>
      <c r="D15" s="4">
        <v>0.0001357638888888889</v>
      </c>
      <c r="E15" s="2">
        <f ca="1">RANK(D15,INDIRECT("D"&amp;H15&amp;":D"&amp;G15),1)</f>
        <v>14</v>
      </c>
      <c r="F15">
        <f>COUNTIF(A:A,A15)</f>
        <v>18</v>
      </c>
      <c r="G15">
        <f t="shared" si="0"/>
        <v>19</v>
      </c>
      <c r="H15">
        <f t="shared" si="1"/>
        <v>2</v>
      </c>
    </row>
    <row r="16" spans="1:8" ht="15">
      <c r="A16" s="2" t="str">
        <f>IF(ISERROR(MATCH(B16,'Seznam závodníků'!$A:$A,0)),"",INDEX('Seznam závodníků'!$E:$E,MATCH(B16,'Seznam závodníků'!$A:$A,0)))</f>
        <v>CH3</v>
      </c>
      <c r="B16" s="2">
        <v>21</v>
      </c>
      <c r="C16" s="2" t="str">
        <f>IF(ISERROR(MATCH(B16,'Seznam závodníků'!$A:$A,0)),"",INDEX('Seznam závodníků'!$B:$B,MATCH(B16,'Seznam závodníků'!$A:$A,0)))</f>
        <v>Štengl Jan</v>
      </c>
      <c r="D16" s="4">
        <v>0.00013726851851851853</v>
      </c>
      <c r="E16" s="2">
        <f ca="1">RANK(D16,INDIRECT("D"&amp;H16&amp;":D"&amp;G16),1)</f>
        <v>15</v>
      </c>
      <c r="F16">
        <f>COUNTIF(A:A,A16)</f>
        <v>18</v>
      </c>
      <c r="G16">
        <f t="shared" si="0"/>
        <v>19</v>
      </c>
      <c r="H16">
        <f t="shared" si="1"/>
        <v>2</v>
      </c>
    </row>
    <row r="17" spans="1:8" ht="15">
      <c r="A17" s="2" t="str">
        <f>IF(ISERROR(MATCH(B17,'Seznam závodníků'!$A:$A,0)),"",INDEX('Seznam závodníků'!$E:$E,MATCH(B17,'Seznam závodníků'!$A:$A,0)))</f>
        <v>CH3</v>
      </c>
      <c r="B17" s="2">
        <v>6</v>
      </c>
      <c r="C17" s="2" t="str">
        <f>IF(ISERROR(MATCH(B17,'Seznam závodníků'!$A:$A,0)),"",INDEX('Seznam závodníků'!$B:$B,MATCH(B17,'Seznam závodníků'!$A:$A,0)))</f>
        <v>Vodička Daniel</v>
      </c>
      <c r="D17" s="4">
        <v>0.00013819444444444445</v>
      </c>
      <c r="E17" s="2">
        <f ca="1">RANK(D17,INDIRECT("D"&amp;H17&amp;":D"&amp;G17),1)</f>
        <v>16</v>
      </c>
      <c r="F17">
        <f>COUNTIF(A:A,A17)</f>
        <v>18</v>
      </c>
      <c r="G17">
        <f t="shared" si="0"/>
        <v>19</v>
      </c>
      <c r="H17">
        <f t="shared" si="1"/>
        <v>2</v>
      </c>
    </row>
    <row r="18" spans="1:8" ht="15">
      <c r="A18" s="2" t="str">
        <f>IF(ISERROR(MATCH(B18,'Seznam závodníků'!$A:$A,0)),"",INDEX('Seznam závodníků'!$E:$E,MATCH(B18,'Seznam závodníků'!$A:$A,0)))</f>
        <v>CH3</v>
      </c>
      <c r="B18" s="2">
        <v>22</v>
      </c>
      <c r="C18" s="2" t="str">
        <f>IF(ISERROR(MATCH(B18,'Seznam závodníků'!$A:$A,0)),"",INDEX('Seznam závodníků'!$B:$B,MATCH(B18,'Seznam závodníků'!$A:$A,0)))</f>
        <v>Maňour Tomáš</v>
      </c>
      <c r="D18" s="4">
        <v>0.00014236111111111112</v>
      </c>
      <c r="E18" s="2">
        <f ca="1">RANK(D18,INDIRECT("D"&amp;H18&amp;":D"&amp;G18),1)</f>
        <v>17</v>
      </c>
      <c r="F18">
        <f>COUNTIF(A:A,A18)</f>
        <v>18</v>
      </c>
      <c r="G18">
        <f t="shared" si="0"/>
        <v>19</v>
      </c>
      <c r="H18">
        <f t="shared" si="1"/>
        <v>2</v>
      </c>
    </row>
    <row r="19" spans="1:8" ht="15">
      <c r="A19" s="2" t="str">
        <f>IF(ISERROR(MATCH(B19,'Seznam závodníků'!$A:$A,0)),"",INDEX('Seznam závodníků'!$E:$E,MATCH(B19,'Seznam závodníků'!$A:$A,0)))</f>
        <v>CH3</v>
      </c>
      <c r="B19" s="2">
        <v>19</v>
      </c>
      <c r="C19" s="2" t="str">
        <f>IF(ISERROR(MATCH(B19,'Seznam závodníků'!$A:$A,0)),"",INDEX('Seznam závodníků'!$B:$B,MATCH(B19,'Seznam závodníků'!$A:$A,0)))</f>
        <v>Brunát Václav</v>
      </c>
      <c r="D19" s="4">
        <v>0.00014664351851851853</v>
      </c>
      <c r="E19" s="2">
        <f ca="1">RANK(D19,INDIRECT("D"&amp;H19&amp;":D"&amp;G19),1)</f>
        <v>18</v>
      </c>
      <c r="F19">
        <f>COUNTIF(A:A,A19)</f>
        <v>18</v>
      </c>
      <c r="G19">
        <f t="shared" si="0"/>
        <v>19</v>
      </c>
      <c r="H19">
        <f t="shared" si="1"/>
        <v>2</v>
      </c>
    </row>
    <row r="20" spans="1:8" ht="15">
      <c r="A20" s="2">
        <f>IF(ISERROR(MATCH(B20,'Seznam závodníků'!$A:$A,0)),"",INDEX('Seznam závodníků'!$E:$E,MATCH(B20,'Seznam závodníků'!$A:$A,0)))</f>
      </c>
      <c r="B20" s="2">
        <v>5</v>
      </c>
      <c r="C20" s="2">
        <f>IF(ISERROR(MATCH(B20,'Seznam závodníků'!$A:$A,0)),"",INDEX('Seznam závodníků'!$B:$B,MATCH(B20,'Seznam závodníků'!$A:$A,0)))</f>
      </c>
      <c r="D20" s="4"/>
      <c r="E20" s="2" t="e">
        <f ca="1">RANK(D20,INDIRECT("D"&amp;H20&amp;":D"&amp;G20),1)</f>
        <v>#REF!</v>
      </c>
      <c r="F20">
        <f>COUNTIF(A:A,A20)</f>
        <v>65422</v>
      </c>
      <c r="G20">
        <f t="shared" si="0"/>
        <v>30</v>
      </c>
      <c r="H20">
        <f t="shared" si="1"/>
        <v>-65391</v>
      </c>
    </row>
    <row r="21" spans="1:8" ht="15">
      <c r="A21" s="2">
        <f>IF(ISERROR(MATCH(B21,'Seznam závodníků'!$A:$A,0)),"",INDEX('Seznam závodníků'!$E:$E,MATCH(B21,'Seznam závodníků'!$A:$A,0)))</f>
      </c>
      <c r="B21" s="2">
        <v>9</v>
      </c>
      <c r="C21" s="2">
        <f>IF(ISERROR(MATCH(B21,'Seznam závodníků'!$A:$A,0)),"",INDEX('Seznam závodníků'!$B:$B,MATCH(B21,'Seznam závodníků'!$A:$A,0)))</f>
      </c>
      <c r="D21" s="4"/>
      <c r="E21" s="2" t="e">
        <f ca="1">RANK(D21,INDIRECT("D"&amp;H21&amp;":D"&amp;G21),1)</f>
        <v>#REF!</v>
      </c>
      <c r="F21">
        <f>COUNTIF(A:A,A21)</f>
        <v>65422</v>
      </c>
      <c r="G21">
        <f t="shared" si="0"/>
        <v>30</v>
      </c>
      <c r="H21">
        <f t="shared" si="1"/>
        <v>-65391</v>
      </c>
    </row>
    <row r="22" spans="1:8" ht="15">
      <c r="A22" s="2">
        <f>IF(ISERROR(MATCH(B22,'Seznam závodníků'!$A:$A,0)),"",INDEX('Seznam závodníků'!$E:$E,MATCH(B22,'Seznam závodníků'!$A:$A,0)))</f>
      </c>
      <c r="B22" s="2">
        <v>16</v>
      </c>
      <c r="C22" s="2">
        <f>IF(ISERROR(MATCH(B22,'Seznam závodníků'!$A:$A,0)),"",INDEX('Seznam závodníků'!$B:$B,MATCH(B22,'Seznam závodníků'!$A:$A,0)))</f>
      </c>
      <c r="D22" s="4"/>
      <c r="E22" s="2" t="e">
        <f ca="1">RANK(D22,INDIRECT("D"&amp;H22&amp;":D"&amp;G22),1)</f>
        <v>#REF!</v>
      </c>
      <c r="F22">
        <f>COUNTIF(A:A,A22)</f>
        <v>65422</v>
      </c>
      <c r="G22">
        <f t="shared" si="0"/>
        <v>30</v>
      </c>
      <c r="H22">
        <f t="shared" si="1"/>
        <v>-65391</v>
      </c>
    </row>
    <row r="23" spans="1:8" ht="15">
      <c r="A23" s="2">
        <f>IF(ISERROR(MATCH(B23,'Seznam závodníků'!$A:$A,0)),"",INDEX('Seznam závodníků'!$E:$E,MATCH(B23,'Seznam závodníků'!$A:$A,0)))</f>
      </c>
      <c r="B23" s="2">
        <v>17</v>
      </c>
      <c r="C23" s="2">
        <f>IF(ISERROR(MATCH(B23,'Seznam závodníků'!$A:$A,0)),"",INDEX('Seznam závodníků'!$B:$B,MATCH(B23,'Seznam závodníků'!$A:$A,0)))</f>
      </c>
      <c r="D23" s="4"/>
      <c r="E23" s="2" t="e">
        <f ca="1">RANK(D23,INDIRECT("D"&amp;H23&amp;":D"&amp;G23),1)</f>
        <v>#REF!</v>
      </c>
      <c r="F23">
        <f>COUNTIF(A:A,A23)</f>
        <v>65422</v>
      </c>
      <c r="G23">
        <f>IF(A23&lt;&gt;A25,ROW(),G25)</f>
        <v>30</v>
      </c>
      <c r="H23">
        <f t="shared" si="1"/>
        <v>-65391</v>
      </c>
    </row>
    <row r="24" spans="1:8" ht="15">
      <c r="A24" s="2">
        <f>IF(ISERROR(MATCH(B24,'Seznam závodníků'!$A:$A,0)),"",INDEX('Seznam závodníků'!$E:$E,MATCH(B24,'Seznam závodníků'!$A:$A,0)))</f>
      </c>
      <c r="B24" s="2">
        <v>18</v>
      </c>
      <c r="C24" s="2">
        <f>IF(ISERROR(MATCH(B24,'Seznam závodníků'!$A:$A,0)),"",INDEX('Seznam závodníků'!$B:$B,MATCH(B24,'Seznam závodníků'!$A:$A,0)))</f>
      </c>
      <c r="D24" s="4"/>
      <c r="E24" s="2" t="e">
        <f ca="1">RANK(D24,INDIRECT("D"&amp;H24&amp;":D"&amp;G24),1)</f>
        <v>#REF!</v>
      </c>
      <c r="F24">
        <f>COUNTIF(A:A,A24)</f>
        <v>65422</v>
      </c>
      <c r="G24">
        <f>IF(A24&lt;&gt;A26,ROW(),G26)</f>
        <v>30</v>
      </c>
      <c r="H24">
        <f>IF(G24&lt;&gt;"",G24-F24+1,"")</f>
        <v>-65391</v>
      </c>
    </row>
    <row r="25" spans="1:8" ht="15">
      <c r="A25" s="2">
        <f>IF(ISERROR(MATCH(B25,'Seznam závodníků'!$A:$A,0)),"",INDEX('Seznam závodníků'!$E:$E,MATCH(B25,'Seznam závodníků'!$A:$A,0)))</f>
      </c>
      <c r="B25" s="2">
        <v>24</v>
      </c>
      <c r="C25" s="2">
        <f>IF(ISERROR(MATCH(B25,'Seznam závodníků'!$A:$A,0)),"",INDEX('Seznam závodníků'!$B:$B,MATCH(B25,'Seznam závodníků'!$A:$A,0)))</f>
      </c>
      <c r="D25" s="4" t="s">
        <v>176</v>
      </c>
      <c r="E25" s="2" t="e">
        <f ca="1">RANK(D25,INDIRECT("D"&amp;H25&amp;":D"&amp;G25),1)</f>
        <v>#VALUE!</v>
      </c>
      <c r="F25">
        <f>COUNTIF(A:A,A25)</f>
        <v>65422</v>
      </c>
      <c r="G25">
        <f t="shared" si="0"/>
        <v>30</v>
      </c>
      <c r="H25">
        <f t="shared" si="1"/>
        <v>-65391</v>
      </c>
    </row>
    <row r="26" spans="1:8" ht="15">
      <c r="A26" s="2">
        <f>IF(ISERROR(MATCH(B26,'Seznam závodníků'!$A:$A,0)),"",INDEX('Seznam závodníků'!$E:$E,MATCH(B26,'Seznam závodníků'!$A:$A,0)))</f>
      </c>
      <c r="B26" s="2">
        <v>32</v>
      </c>
      <c r="C26" s="2">
        <f>IF(ISERROR(MATCH(B26,'Seznam závodníků'!$A:$A,0)),"",INDEX('Seznam závodníků'!$B:$B,MATCH(B26,'Seznam závodníků'!$A:$A,0)))</f>
      </c>
      <c r="D26" s="4" t="s">
        <v>176</v>
      </c>
      <c r="E26" s="2" t="e">
        <f ca="1">RANK(D26,INDIRECT("D"&amp;H26&amp;":D"&amp;G26),1)</f>
        <v>#VALUE!</v>
      </c>
      <c r="F26">
        <f>COUNTIF(A:A,A26)</f>
        <v>65422</v>
      </c>
      <c r="G26">
        <f t="shared" si="0"/>
        <v>30</v>
      </c>
      <c r="H26">
        <f t="shared" si="1"/>
        <v>-65391</v>
      </c>
    </row>
    <row r="27" spans="1:8" ht="15">
      <c r="A27" s="2">
        <f>IF(ISERROR(MATCH(B27,'Seznam závodníků'!$A:$A,0)),"",INDEX('Seznam závodníků'!$E:$E,MATCH(B27,'Seznam závodníků'!$A:$A,0)))</f>
      </c>
      <c r="B27" s="2">
        <v>33</v>
      </c>
      <c r="C27" s="2">
        <f>IF(ISERROR(MATCH(B27,'Seznam závodníků'!$A:$A,0)),"",INDEX('Seznam závodníků'!$B:$B,MATCH(B27,'Seznam závodníků'!$A:$A,0)))</f>
      </c>
      <c r="D27" s="4" t="s">
        <v>176</v>
      </c>
      <c r="E27" s="2" t="e">
        <f ca="1">RANK(D27,INDIRECT("D"&amp;H27&amp;":D"&amp;G27),1)</f>
        <v>#VALUE!</v>
      </c>
      <c r="F27">
        <f>COUNTIF(A:A,A27)</f>
        <v>65422</v>
      </c>
      <c r="G27">
        <f t="shared" si="0"/>
        <v>30</v>
      </c>
      <c r="H27">
        <f t="shared" si="1"/>
        <v>-65391</v>
      </c>
    </row>
    <row r="28" spans="1:8" ht="15">
      <c r="A28" s="2">
        <f>IF(ISERROR(MATCH(B28,'Seznam závodníků'!$A:$A,0)),"",INDEX('Seznam závodníků'!$E:$E,MATCH(B28,'Seznam závodníků'!$A:$A,0)))</f>
      </c>
      <c r="B28" s="2">
        <v>34</v>
      </c>
      <c r="C28" s="2">
        <f>IF(ISERROR(MATCH(B28,'Seznam závodníků'!$A:$A,0)),"",INDEX('Seznam závodníků'!$B:$B,MATCH(B28,'Seznam závodníků'!$A:$A,0)))</f>
      </c>
      <c r="D28" s="4" t="s">
        <v>176</v>
      </c>
      <c r="E28" s="2" t="e">
        <f ca="1">RANK(D28,INDIRECT("D"&amp;H28&amp;":D"&amp;G28),1)</f>
        <v>#VALUE!</v>
      </c>
      <c r="F28">
        <f>COUNTIF(A:A,A28)</f>
        <v>65422</v>
      </c>
      <c r="G28">
        <f t="shared" si="0"/>
        <v>30</v>
      </c>
      <c r="H28">
        <f t="shared" si="1"/>
        <v>-65391</v>
      </c>
    </row>
    <row r="29" spans="1:8" ht="15">
      <c r="A29" s="2">
        <f>IF(ISERROR(MATCH(B29,'Seznam závodníků'!$A:$A,0)),"",INDEX('Seznam závodníků'!$E:$E,MATCH(B29,'Seznam závodníků'!$A:$A,0)))</f>
      </c>
      <c r="B29" s="2">
        <v>39</v>
      </c>
      <c r="C29" s="2">
        <f>IF(ISERROR(MATCH(B29,'Seznam závodníků'!$A:$A,0)),"",INDEX('Seznam závodníků'!$B:$B,MATCH(B29,'Seznam závodníků'!$A:$A,0)))</f>
      </c>
      <c r="D29" s="4" t="s">
        <v>176</v>
      </c>
      <c r="E29" s="2" t="e">
        <f ca="1">RANK(D29,INDIRECT("D"&amp;H29&amp;":D"&amp;G29),1)</f>
        <v>#VALUE!</v>
      </c>
      <c r="F29">
        <f>COUNTIF(A:A,A29)</f>
        <v>65422</v>
      </c>
      <c r="G29">
        <f t="shared" si="0"/>
        <v>30</v>
      </c>
      <c r="H29">
        <f t="shared" si="1"/>
        <v>-65391</v>
      </c>
    </row>
    <row r="30" spans="1:8" ht="15">
      <c r="A30" s="2">
        <f>IF(ISERROR(MATCH(B30,'Seznam závodníků'!$A:$A,0)),"",INDEX('Seznam závodníků'!$E:$E,MATCH(B30,'Seznam závodníků'!$A:$A,0)))</f>
      </c>
      <c r="B30" s="2">
        <v>47</v>
      </c>
      <c r="C30" s="2">
        <f>IF(ISERROR(MATCH(B30,'Seznam závodníků'!$A:$A,0)),"",INDEX('Seznam závodníků'!$B:$B,MATCH(B30,'Seznam závodníků'!$A:$A,0)))</f>
      </c>
      <c r="D30" s="4" t="s">
        <v>176</v>
      </c>
      <c r="E30" s="2" t="e">
        <f ca="1">RANK(D30,INDIRECT("D"&amp;H30&amp;":D"&amp;G30),1)</f>
        <v>#VALUE!</v>
      </c>
      <c r="F30">
        <f>COUNTIF(A:A,A30)</f>
        <v>65422</v>
      </c>
      <c r="G30">
        <f t="shared" si="0"/>
        <v>30</v>
      </c>
      <c r="H30">
        <f t="shared" si="1"/>
        <v>-65391</v>
      </c>
    </row>
    <row r="31" spans="1:8" ht="15">
      <c r="A31" s="2" t="str">
        <f>IF(ISERROR(MATCH(B31,'Seznam závodníků'!$A:$A,0)),"",INDEX('Seznam závodníků'!$E:$E,MATCH(B31,'Seznam závodníků'!$A:$A,0)))</f>
        <v>D3</v>
      </c>
      <c r="B31" s="2">
        <v>23</v>
      </c>
      <c r="C31" s="2" t="str">
        <f>IF(ISERROR(MATCH(B31,'Seznam závodníků'!$A:$A,0)),"",INDEX('Seznam závodníků'!$B:$B,MATCH(B31,'Seznam závodníků'!$A:$A,0)))</f>
        <v>Pospíšilová Andrea</v>
      </c>
      <c r="D31" s="4">
        <v>0.00011307870370370371</v>
      </c>
      <c r="E31" s="2">
        <f ca="1">RANK(D31,INDIRECT("D"&amp;H31&amp;":D"&amp;G31),1)</f>
        <v>1</v>
      </c>
      <c r="F31">
        <f>COUNTIF(A:A,A31)</f>
        <v>28</v>
      </c>
      <c r="G31">
        <f t="shared" si="0"/>
        <v>58</v>
      </c>
      <c r="H31">
        <f t="shared" si="1"/>
        <v>31</v>
      </c>
    </row>
    <row r="32" spans="1:8" ht="15">
      <c r="A32" s="2" t="str">
        <f>IF(ISERROR(MATCH(B32,'Seznam závodníků'!$A:$A,0)),"",INDEX('Seznam závodníků'!$E:$E,MATCH(B32,'Seznam závodníků'!$A:$A,0)))</f>
        <v>D3</v>
      </c>
      <c r="B32" s="2">
        <v>27</v>
      </c>
      <c r="C32" s="2" t="str">
        <f>IF(ISERROR(MATCH(B32,'Seznam závodníků'!$A:$A,0)),"",INDEX('Seznam závodníků'!$B:$B,MATCH(B32,'Seznam závodníků'!$A:$A,0)))</f>
        <v>Suchá Linda</v>
      </c>
      <c r="D32" s="4">
        <v>0.00011423611111111108</v>
      </c>
      <c r="E32" s="2">
        <f ca="1">RANK(D32,INDIRECT("D"&amp;H32&amp;":D"&amp;G32),1)</f>
        <v>2</v>
      </c>
      <c r="F32">
        <f>COUNTIF(A:A,A32)</f>
        <v>28</v>
      </c>
      <c r="G32">
        <f t="shared" si="0"/>
        <v>58</v>
      </c>
      <c r="H32">
        <f t="shared" si="1"/>
        <v>31</v>
      </c>
    </row>
    <row r="33" spans="1:8" ht="15">
      <c r="A33" s="2" t="str">
        <f>IF(ISERROR(MATCH(B33,'Seznam závodníků'!$A:$A,0)),"",INDEX('Seznam závodníků'!$E:$E,MATCH(B33,'Seznam závodníků'!$A:$A,0)))</f>
        <v>D3</v>
      </c>
      <c r="B33" s="2">
        <v>42</v>
      </c>
      <c r="C33" s="2" t="str">
        <f>IF(ISERROR(MATCH(B33,'Seznam závodníků'!$A:$A,0)),"",INDEX('Seznam závodníků'!$B:$B,MATCH(B33,'Seznam závodníků'!$A:$A,0)))</f>
        <v>Boltíková Eva</v>
      </c>
      <c r="D33" s="4">
        <v>0.00012060185185185184</v>
      </c>
      <c r="E33" s="2">
        <f ca="1">RANK(D33,INDIRECT("D"&amp;H33&amp;":D"&amp;G33),1)</f>
        <v>3</v>
      </c>
      <c r="F33">
        <f>COUNTIF(A:A,A33)</f>
        <v>28</v>
      </c>
      <c r="G33">
        <f t="shared" si="0"/>
        <v>58</v>
      </c>
      <c r="H33">
        <f t="shared" si="1"/>
        <v>31</v>
      </c>
    </row>
    <row r="34" spans="1:8" ht="15">
      <c r="A34" s="2" t="str">
        <f>IF(ISERROR(MATCH(B34,'Seznam závodníků'!$A:$A,0)),"",INDEX('Seznam závodníků'!$E:$E,MATCH(B34,'Seznam závodníků'!$A:$A,0)))</f>
        <v>D3</v>
      </c>
      <c r="B34" s="2">
        <v>25</v>
      </c>
      <c r="C34" s="2" t="str">
        <f>IF(ISERROR(MATCH(B34,'Seznam závodníků'!$A:$A,0)),"",INDEX('Seznam závodníků'!$B:$B,MATCH(B34,'Seznam závodníků'!$A:$A,0)))</f>
        <v>Racková Lucie</v>
      </c>
      <c r="D34" s="4">
        <v>0.00012164351851851853</v>
      </c>
      <c r="E34" s="2">
        <f ca="1">RANK(D34,INDIRECT("D"&amp;H34&amp;":D"&amp;G34),1)</f>
        <v>4</v>
      </c>
      <c r="F34">
        <f>COUNTIF(A:A,A34)</f>
        <v>28</v>
      </c>
      <c r="G34">
        <f t="shared" si="0"/>
        <v>58</v>
      </c>
      <c r="H34">
        <f t="shared" si="1"/>
        <v>31</v>
      </c>
    </row>
    <row r="35" spans="1:8" ht="15">
      <c r="A35" s="2" t="str">
        <f>IF(ISERROR(MATCH(B35,'Seznam závodníků'!$A:$A,0)),"",INDEX('Seznam závodníků'!$E:$E,MATCH(B35,'Seznam závodníků'!$A:$A,0)))</f>
        <v>D3</v>
      </c>
      <c r="B35" s="2">
        <v>50</v>
      </c>
      <c r="C35" s="2" t="str">
        <f>IF(ISERROR(MATCH(B35,'Seznam závodníků'!$A:$A,0)),"",INDEX('Seznam závodníků'!$B:$B,MATCH(B35,'Seznam závodníků'!$A:$A,0)))</f>
        <v>Píchalová Barbara</v>
      </c>
      <c r="D35" s="4">
        <v>0.00012175925925925924</v>
      </c>
      <c r="E35" s="2">
        <f ca="1">RANK(D35,INDIRECT("D"&amp;H35&amp;":D"&amp;G35),1)</f>
        <v>5</v>
      </c>
      <c r="F35">
        <f>COUNTIF(A:A,A35)</f>
        <v>28</v>
      </c>
      <c r="G35">
        <f t="shared" si="0"/>
        <v>58</v>
      </c>
      <c r="H35">
        <f t="shared" si="1"/>
        <v>31</v>
      </c>
    </row>
    <row r="36" spans="1:8" ht="15">
      <c r="A36" s="2" t="str">
        <f>IF(ISERROR(MATCH(B36,'Seznam závodníků'!$A:$A,0)),"",INDEX('Seznam závodníků'!$E:$E,MATCH(B36,'Seznam závodníků'!$A:$A,0)))</f>
        <v>D3</v>
      </c>
      <c r="B36" s="2">
        <v>43</v>
      </c>
      <c r="C36" s="2" t="str">
        <f>IF(ISERROR(MATCH(B36,'Seznam závodníků'!$A:$A,0)),"",INDEX('Seznam závodníků'!$B:$B,MATCH(B36,'Seznam závodníků'!$A:$A,0)))</f>
        <v>Dedková Lucie</v>
      </c>
      <c r="D36" s="4">
        <v>0.00012557870370370368</v>
      </c>
      <c r="E36" s="2">
        <f ca="1">RANK(D36,INDIRECT("D"&amp;H36&amp;":D"&amp;G36),1)</f>
        <v>6</v>
      </c>
      <c r="F36">
        <f>COUNTIF(A:A,A36)</f>
        <v>28</v>
      </c>
      <c r="G36">
        <f t="shared" si="0"/>
        <v>58</v>
      </c>
      <c r="H36">
        <f t="shared" si="1"/>
        <v>31</v>
      </c>
    </row>
    <row r="37" spans="1:8" ht="15">
      <c r="A37" s="2" t="str">
        <f>IF(ISERROR(MATCH(B37,'Seznam závodníků'!$A:$A,0)),"",INDEX('Seznam závodníků'!$E:$E,MATCH(B37,'Seznam závodníků'!$A:$A,0)))</f>
        <v>D3</v>
      </c>
      <c r="B37" s="2">
        <v>48</v>
      </c>
      <c r="C37" s="2" t="str">
        <f>IF(ISERROR(MATCH(B37,'Seznam závodníků'!$A:$A,0)),"",INDEX('Seznam závodníků'!$B:$B,MATCH(B37,'Seznam závodníků'!$A:$A,0)))</f>
        <v>Kindlová Marcela</v>
      </c>
      <c r="D37" s="4">
        <v>0.0001261574074074074</v>
      </c>
      <c r="E37" s="2">
        <f ca="1">RANK(D37,INDIRECT("D"&amp;H37&amp;":D"&amp;G37),1)</f>
        <v>7</v>
      </c>
      <c r="F37">
        <f>COUNTIF(A:A,A37)</f>
        <v>28</v>
      </c>
      <c r="G37">
        <f t="shared" si="0"/>
        <v>58</v>
      </c>
      <c r="H37">
        <f t="shared" si="1"/>
        <v>31</v>
      </c>
    </row>
    <row r="38" spans="1:8" ht="15">
      <c r="A38" s="2" t="str">
        <f>IF(ISERROR(MATCH(B38,'Seznam závodníků'!$A:$A,0)),"",INDEX('Seznam závodníků'!$E:$E,MATCH(B38,'Seznam závodníků'!$A:$A,0)))</f>
        <v>D3</v>
      </c>
      <c r="B38" s="2">
        <v>29</v>
      </c>
      <c r="C38" s="2" t="str">
        <f>IF(ISERROR(MATCH(B38,'Seznam závodníků'!$A:$A,0)),"",INDEX('Seznam závodníků'!$B:$B,MATCH(B38,'Seznam závodníků'!$A:$A,0)))</f>
        <v>Pelešková Magdalena</v>
      </c>
      <c r="D38" s="4">
        <v>0.00012650462962962965</v>
      </c>
      <c r="E38" s="2">
        <f ca="1">RANK(D38,INDIRECT("D"&amp;H38&amp;":D"&amp;G38),1)</f>
        <v>8</v>
      </c>
      <c r="F38">
        <f>COUNTIF(A:A,A38)</f>
        <v>28</v>
      </c>
      <c r="G38">
        <f t="shared" si="0"/>
        <v>58</v>
      </c>
      <c r="H38">
        <f t="shared" si="1"/>
        <v>31</v>
      </c>
    </row>
    <row r="39" spans="1:8" ht="15">
      <c r="A39" s="2" t="str">
        <f>IF(ISERROR(MATCH(B39,'Seznam závodníků'!$A:$A,0)),"",INDEX('Seznam závodníků'!$E:$E,MATCH(B39,'Seznam závodníků'!$A:$A,0)))</f>
        <v>D3</v>
      </c>
      <c r="B39" s="2">
        <v>41</v>
      </c>
      <c r="C39" s="2" t="str">
        <f>IF(ISERROR(MATCH(B39,'Seznam závodníků'!$A:$A,0)),"",INDEX('Seznam závodníků'!$B:$B,MATCH(B39,'Seznam závodníků'!$A:$A,0)))</f>
        <v>Konradyová Nikola</v>
      </c>
      <c r="D39" s="4">
        <v>0.0001275462962962963</v>
      </c>
      <c r="E39" s="2">
        <f ca="1">RANK(D39,INDIRECT("D"&amp;H39&amp;":D"&amp;G39),1)</f>
        <v>9</v>
      </c>
      <c r="F39">
        <f>COUNTIF(A:A,A39)</f>
        <v>28</v>
      </c>
      <c r="G39">
        <f t="shared" si="0"/>
        <v>58</v>
      </c>
      <c r="H39">
        <f t="shared" si="1"/>
        <v>31</v>
      </c>
    </row>
    <row r="40" spans="1:8" ht="15">
      <c r="A40" s="2" t="str">
        <f>IF(ISERROR(MATCH(B40,'Seznam závodníků'!$A:$A,0)),"",INDEX('Seznam závodníků'!$E:$E,MATCH(B40,'Seznam závodníků'!$A:$A,0)))</f>
        <v>D3</v>
      </c>
      <c r="B40" s="2">
        <v>26</v>
      </c>
      <c r="C40" s="2" t="str">
        <f>IF(ISERROR(MATCH(B40,'Seznam závodníků'!$A:$A,0)),"",INDEX('Seznam závodníků'!$B:$B,MATCH(B40,'Seznam závodníků'!$A:$A,0)))</f>
        <v>Sýkorová Kateřina</v>
      </c>
      <c r="D40" s="4">
        <v>0.00012789351851851853</v>
      </c>
      <c r="E40" s="2">
        <f ca="1">RANK(D40,INDIRECT("D"&amp;H40&amp;":D"&amp;G40),1)</f>
        <v>10</v>
      </c>
      <c r="F40">
        <f>COUNTIF(A:A,A40)</f>
        <v>28</v>
      </c>
      <c r="G40">
        <f t="shared" si="0"/>
        <v>58</v>
      </c>
      <c r="H40">
        <f t="shared" si="1"/>
        <v>31</v>
      </c>
    </row>
    <row r="41" spans="1:8" ht="15">
      <c r="A41" s="2" t="str">
        <f>IF(ISERROR(MATCH(B41,'Seznam závodníků'!$A:$A,0)),"",INDEX('Seznam závodníků'!$E:$E,MATCH(B41,'Seznam závodníků'!$A:$A,0)))</f>
        <v>D3</v>
      </c>
      <c r="B41" s="2">
        <v>38</v>
      </c>
      <c r="C41" s="2" t="str">
        <f>IF(ISERROR(MATCH(B41,'Seznam závodníků'!$A:$A,0)),"",INDEX('Seznam závodníků'!$B:$B,MATCH(B41,'Seznam závodníků'!$A:$A,0)))</f>
        <v>Mrázová Sára</v>
      </c>
      <c r="D41" s="4">
        <v>0.00012800925925925927</v>
      </c>
      <c r="E41" s="2">
        <f ca="1">RANK(D41,INDIRECT("D"&amp;H41&amp;":D"&amp;G41),1)</f>
        <v>11</v>
      </c>
      <c r="F41">
        <f>COUNTIF(A:A,A41)</f>
        <v>28</v>
      </c>
      <c r="G41">
        <f t="shared" si="0"/>
        <v>58</v>
      </c>
      <c r="H41">
        <f t="shared" si="1"/>
        <v>31</v>
      </c>
    </row>
    <row r="42" spans="1:8" ht="15">
      <c r="A42" s="2" t="str">
        <f>IF(ISERROR(MATCH(B42,'Seznam závodníků'!$A:$A,0)),"",INDEX('Seznam závodníků'!$E:$E,MATCH(B42,'Seznam závodníků'!$A:$A,0)))</f>
        <v>D3</v>
      </c>
      <c r="B42" s="2">
        <v>57</v>
      </c>
      <c r="C42" s="2" t="str">
        <f>IF(ISERROR(MATCH(B42,'Seznam závodníků'!$A:$A,0)),"",INDEX('Seznam závodníků'!$B:$B,MATCH(B42,'Seznam závodníků'!$A:$A,0)))</f>
        <v>Vacíková  Lucie</v>
      </c>
      <c r="D42" s="4">
        <v>0.00012847222222222223</v>
      </c>
      <c r="E42" s="2">
        <f ca="1">RANK(D42,INDIRECT("D"&amp;H42&amp;":D"&amp;G42),1)</f>
        <v>12</v>
      </c>
      <c r="F42">
        <f>COUNTIF(A:A,A42)</f>
        <v>28</v>
      </c>
      <c r="G42">
        <f t="shared" si="0"/>
        <v>58</v>
      </c>
      <c r="H42">
        <f t="shared" si="1"/>
        <v>31</v>
      </c>
    </row>
    <row r="43" spans="1:8" ht="15">
      <c r="A43" s="2" t="str">
        <f>IF(ISERROR(MATCH(B43,'Seznam závodníků'!$A:$A,0)),"",INDEX('Seznam závodníků'!$E:$E,MATCH(B43,'Seznam závodníků'!$A:$A,0)))</f>
        <v>D3</v>
      </c>
      <c r="B43" s="2">
        <v>45</v>
      </c>
      <c r="C43" s="2" t="str">
        <f>IF(ISERROR(MATCH(B43,'Seznam závodníků'!$A:$A,0)),"",INDEX('Seznam závodníků'!$B:$B,MATCH(B43,'Seznam závodníků'!$A:$A,0)))</f>
        <v>Hrazdilová Kateřina</v>
      </c>
      <c r="D43" s="4">
        <v>0.0001289351851851852</v>
      </c>
      <c r="E43" s="2">
        <f ca="1">RANK(D43,INDIRECT("D"&amp;H43&amp;":D"&amp;G43),1)</f>
        <v>13</v>
      </c>
      <c r="F43">
        <f>COUNTIF(A:A,A43)</f>
        <v>28</v>
      </c>
      <c r="G43">
        <f t="shared" si="0"/>
        <v>58</v>
      </c>
      <c r="H43">
        <f t="shared" si="1"/>
        <v>31</v>
      </c>
    </row>
    <row r="44" spans="1:8" ht="15">
      <c r="A44" s="2" t="str">
        <f>IF(ISERROR(MATCH(B44,'Seznam závodníků'!$A:$A,0)),"",INDEX('Seznam závodníků'!$E:$E,MATCH(B44,'Seznam závodníků'!$A:$A,0)))</f>
        <v>D3</v>
      </c>
      <c r="B44" s="2">
        <v>54</v>
      </c>
      <c r="C44" s="2" t="str">
        <f>IF(ISERROR(MATCH(B44,'Seznam závodníků'!$A:$A,0)),"",INDEX('Seznam závodníků'!$B:$B,MATCH(B44,'Seznam závodníků'!$A:$A,0)))</f>
        <v>Křenková Kateřina</v>
      </c>
      <c r="D44" s="4">
        <v>0.0001292824074074074</v>
      </c>
      <c r="E44" s="2">
        <f ca="1">RANK(D44,INDIRECT("D"&amp;H44&amp;":D"&amp;G44),1)</f>
        <v>14</v>
      </c>
      <c r="F44">
        <f>COUNTIF(A:A,A44)</f>
        <v>28</v>
      </c>
      <c r="G44">
        <f t="shared" si="0"/>
        <v>58</v>
      </c>
      <c r="H44">
        <f t="shared" si="1"/>
        <v>31</v>
      </c>
    </row>
    <row r="45" spans="1:8" ht="15">
      <c r="A45" s="2" t="str">
        <f>IF(ISERROR(MATCH(B45,'Seznam závodníků'!$A:$A,0)),"",INDEX('Seznam závodníků'!$E:$E,MATCH(B45,'Seznam závodníků'!$A:$A,0)))</f>
        <v>D3</v>
      </c>
      <c r="B45" s="2">
        <v>28</v>
      </c>
      <c r="C45" s="2" t="str">
        <f>IF(ISERROR(MATCH(B45,'Seznam závodníků'!$A:$A,0)),"",INDEX('Seznam závodníků'!$B:$B,MATCH(B45,'Seznam závodníků'!$A:$A,0)))</f>
        <v>Adlerová Lucie</v>
      </c>
      <c r="D45" s="4">
        <v>0.00013032407407407407</v>
      </c>
      <c r="E45" s="2">
        <f ca="1">RANK(D45,INDIRECT("D"&amp;H45&amp;":D"&amp;G45),1)</f>
        <v>15</v>
      </c>
      <c r="F45">
        <f>COUNTIF(A:A,A45)</f>
        <v>28</v>
      </c>
      <c r="G45">
        <f t="shared" si="0"/>
        <v>58</v>
      </c>
      <c r="H45">
        <f t="shared" si="1"/>
        <v>31</v>
      </c>
    </row>
    <row r="46" spans="1:8" ht="15">
      <c r="A46" s="2" t="str">
        <f>IF(ISERROR(MATCH(B46,'Seznam závodníků'!$A:$A,0)),"",INDEX('Seznam závodníků'!$E:$E,MATCH(B46,'Seznam závodníků'!$A:$A,0)))</f>
        <v>D3</v>
      </c>
      <c r="B46" s="2">
        <v>51</v>
      </c>
      <c r="C46" s="2" t="str">
        <f>IF(ISERROR(MATCH(B46,'Seznam závodníků'!$A:$A,0)),"",INDEX('Seznam závodníků'!$B:$B,MATCH(B46,'Seznam závodníků'!$A:$A,0)))</f>
        <v>Wiesnerová Lucie</v>
      </c>
      <c r="D46" s="4">
        <v>0.00013194444444444443</v>
      </c>
      <c r="E46" s="2">
        <f ca="1">RANK(D46,INDIRECT("D"&amp;H46&amp;":D"&amp;G46),1)</f>
        <v>17</v>
      </c>
      <c r="F46">
        <f>COUNTIF(A:A,A46)</f>
        <v>28</v>
      </c>
      <c r="G46">
        <f t="shared" si="0"/>
        <v>58</v>
      </c>
      <c r="H46">
        <f t="shared" si="1"/>
        <v>31</v>
      </c>
    </row>
    <row r="47" spans="1:8" ht="15">
      <c r="A47" s="2" t="str">
        <f>IF(ISERROR(MATCH(B47,'Seznam závodníků'!$A:$A,0)),"",INDEX('Seznam závodníků'!$E:$E,MATCH(B47,'Seznam závodníků'!$A:$A,0)))</f>
        <v>D3</v>
      </c>
      <c r="B47" s="2">
        <v>135</v>
      </c>
      <c r="C47" s="2" t="str">
        <f>IF(ISERROR(MATCH(B47,'Seznam závodníků'!$A:$A,0)),"",INDEX('Seznam závodníků'!$B:$B,MATCH(B47,'Seznam závodníků'!$A:$A,0)))</f>
        <v>Císařová Natálie</v>
      </c>
      <c r="D47" s="4">
        <v>0.00013171296296296298</v>
      </c>
      <c r="E47" s="2">
        <f ca="1">RANK(D47,INDIRECT("D"&amp;H47&amp;":D"&amp;G47),1)</f>
        <v>16</v>
      </c>
      <c r="F47">
        <f>COUNTIF(A:A,A47)</f>
        <v>28</v>
      </c>
      <c r="G47">
        <f t="shared" si="0"/>
        <v>58</v>
      </c>
      <c r="H47">
        <f t="shared" si="1"/>
        <v>31</v>
      </c>
    </row>
    <row r="48" spans="1:8" ht="15">
      <c r="A48" s="2" t="str">
        <f>IF(ISERROR(MATCH(B48,'Seznam závodníků'!$A:$A,0)),"",INDEX('Seznam závodníků'!$E:$E,MATCH(B48,'Seznam závodníků'!$A:$A,0)))</f>
        <v>D3</v>
      </c>
      <c r="B48" s="2">
        <v>30</v>
      </c>
      <c r="C48" s="2" t="str">
        <f>IF(ISERROR(MATCH(B48,'Seznam závodníků'!$A:$A,0)),"",INDEX('Seznam závodníků'!$B:$B,MATCH(B48,'Seznam závodníků'!$A:$A,0)))</f>
        <v>Matoušková Tereza</v>
      </c>
      <c r="D48" s="4">
        <v>0.0001337962962962963</v>
      </c>
      <c r="E48" s="2">
        <f ca="1">RANK(D48,INDIRECT("D"&amp;H48&amp;":D"&amp;G48),1)</f>
        <v>18</v>
      </c>
      <c r="F48">
        <f>COUNTIF(A:A,A48)</f>
        <v>28</v>
      </c>
      <c r="G48">
        <f t="shared" si="0"/>
        <v>58</v>
      </c>
      <c r="H48">
        <f t="shared" si="1"/>
        <v>31</v>
      </c>
    </row>
    <row r="49" spans="1:8" ht="15">
      <c r="A49" s="2" t="str">
        <f>IF(ISERROR(MATCH(B49,'Seznam závodníků'!$A:$A,0)),"",INDEX('Seznam závodníků'!$E:$E,MATCH(B49,'Seznam závodníků'!$A:$A,0)))</f>
        <v>D3</v>
      </c>
      <c r="B49" s="2">
        <v>49</v>
      </c>
      <c r="C49" s="2" t="str">
        <f>IF(ISERROR(MATCH(B49,'Seznam závodníků'!$A:$A,0)),"",INDEX('Seznam závodníků'!$B:$B,MATCH(B49,'Seznam závodníků'!$A:$A,0)))</f>
        <v>Krsová Vanda</v>
      </c>
      <c r="D49" s="4">
        <v>0.0001337962962962963</v>
      </c>
      <c r="E49" s="2">
        <f ca="1">RANK(D49,INDIRECT("D"&amp;H49&amp;":D"&amp;G49),1)</f>
        <v>18</v>
      </c>
      <c r="F49">
        <f>COUNTIF(A:A,A49)</f>
        <v>28</v>
      </c>
      <c r="G49">
        <f t="shared" si="0"/>
        <v>58</v>
      </c>
      <c r="H49">
        <f t="shared" si="1"/>
        <v>31</v>
      </c>
    </row>
    <row r="50" spans="1:8" ht="15">
      <c r="A50" s="2" t="str">
        <f>IF(ISERROR(MATCH(B50,'Seznam závodníků'!$A:$A,0)),"",INDEX('Seznam závodníků'!$E:$E,MATCH(B50,'Seznam závodníků'!$A:$A,0)))</f>
        <v>D3</v>
      </c>
      <c r="B50" s="2">
        <v>46</v>
      </c>
      <c r="C50" s="2" t="str">
        <f>IF(ISERROR(MATCH(B50,'Seznam závodníků'!$A:$A,0)),"",INDEX('Seznam závodníků'!$B:$B,MATCH(B50,'Seznam závodníků'!$A:$A,0)))</f>
        <v>Krištofovičová Alexandra</v>
      </c>
      <c r="D50" s="4">
        <v>0.0001341435185185185</v>
      </c>
      <c r="E50" s="2">
        <f ca="1">RANK(D50,INDIRECT("D"&amp;H50&amp;":D"&amp;G50),1)</f>
        <v>20</v>
      </c>
      <c r="F50">
        <f>COUNTIF(A:A,A50)</f>
        <v>28</v>
      </c>
      <c r="G50">
        <f t="shared" si="0"/>
        <v>58</v>
      </c>
      <c r="H50">
        <f t="shared" si="1"/>
        <v>31</v>
      </c>
    </row>
    <row r="51" spans="1:8" ht="15">
      <c r="A51" s="2" t="str">
        <f>IF(ISERROR(MATCH(B51,'Seznam závodníků'!$A:$A,0)),"",INDEX('Seznam závodníků'!$E:$E,MATCH(B51,'Seznam závodníků'!$A:$A,0)))</f>
        <v>D3</v>
      </c>
      <c r="B51" s="2">
        <v>40</v>
      </c>
      <c r="C51" s="2" t="str">
        <f>IF(ISERROR(MATCH(B51,'Seznam závodníků'!$A:$A,0)),"",INDEX('Seznam závodníků'!$B:$B,MATCH(B51,'Seznam závodníků'!$A:$A,0)))</f>
        <v>Ibehejová Julie</v>
      </c>
      <c r="D51" s="4">
        <v>0.00013611111111111113</v>
      </c>
      <c r="E51" s="2">
        <f ca="1">RANK(D51,INDIRECT("D"&amp;H51&amp;":D"&amp;G51),1)</f>
        <v>21</v>
      </c>
      <c r="F51">
        <f>COUNTIF(A:A,A51)</f>
        <v>28</v>
      </c>
      <c r="G51">
        <f t="shared" si="0"/>
        <v>58</v>
      </c>
      <c r="H51">
        <f t="shared" si="1"/>
        <v>31</v>
      </c>
    </row>
    <row r="52" spans="1:8" ht="15">
      <c r="A52" s="2" t="str">
        <f>IF(ISERROR(MATCH(B52,'Seznam závodníků'!$A:$A,0)),"",INDEX('Seznam závodníků'!$E:$E,MATCH(B52,'Seznam závodníků'!$A:$A,0)))</f>
        <v>D3</v>
      </c>
      <c r="B52" s="2">
        <v>36</v>
      </c>
      <c r="C52" s="2" t="str">
        <f>IF(ISERROR(MATCH(B52,'Seznam závodníků'!$A:$A,0)),"",INDEX('Seznam závodníků'!$B:$B,MATCH(B52,'Seznam závodníků'!$A:$A,0)))</f>
        <v>Krajčíková Lucie</v>
      </c>
      <c r="D52" s="4">
        <v>0.0001363425925925926</v>
      </c>
      <c r="E52" s="2">
        <f ca="1">RANK(D52,INDIRECT("D"&amp;H52&amp;":D"&amp;G52),1)</f>
        <v>22</v>
      </c>
      <c r="F52">
        <f>COUNTIF(A:A,A52)</f>
        <v>28</v>
      </c>
      <c r="G52">
        <f t="shared" si="0"/>
        <v>58</v>
      </c>
      <c r="H52">
        <f t="shared" si="1"/>
        <v>31</v>
      </c>
    </row>
    <row r="53" spans="1:8" ht="15">
      <c r="A53" s="2" t="str">
        <f>IF(ISERROR(MATCH(B53,'Seznam závodníků'!$A:$A,0)),"",INDEX('Seznam závodníků'!$E:$E,MATCH(B53,'Seznam závodníků'!$A:$A,0)))</f>
        <v>D3</v>
      </c>
      <c r="B53" s="2">
        <v>31</v>
      </c>
      <c r="C53" s="2" t="str">
        <f>IF(ISERROR(MATCH(B53,'Seznam závodníků'!$A:$A,0)),"",INDEX('Seznam závodníků'!$B:$B,MATCH(B53,'Seznam závodníků'!$A:$A,0)))</f>
        <v>Junková Karolína</v>
      </c>
      <c r="D53" s="4">
        <v>0.00013958333333333333</v>
      </c>
      <c r="E53" s="2">
        <f ca="1">RANK(D53,INDIRECT("D"&amp;H53&amp;":D"&amp;G53),1)</f>
        <v>23</v>
      </c>
      <c r="F53">
        <f>COUNTIF(A:A,A53)</f>
        <v>28</v>
      </c>
      <c r="G53">
        <f t="shared" si="0"/>
        <v>58</v>
      </c>
      <c r="H53">
        <f t="shared" si="1"/>
        <v>31</v>
      </c>
    </row>
    <row r="54" spans="1:8" ht="15">
      <c r="A54" s="2" t="str">
        <f>IF(ISERROR(MATCH(B54,'Seznam závodníků'!$A:$A,0)),"",INDEX('Seznam závodníků'!$E:$E,MATCH(B54,'Seznam závodníků'!$A:$A,0)))</f>
        <v>D3</v>
      </c>
      <c r="B54" s="2">
        <v>37</v>
      </c>
      <c r="C54" s="2" t="str">
        <f>IF(ISERROR(MATCH(B54,'Seznam závodníků'!$A:$A,0)),"",INDEX('Seznam závodníků'!$B:$B,MATCH(B54,'Seznam závodníků'!$A:$A,0)))</f>
        <v>Mrázová Nella</v>
      </c>
      <c r="D54" s="4">
        <v>0.00014016203703703703</v>
      </c>
      <c r="E54" s="2">
        <f ca="1">RANK(D54,INDIRECT("D"&amp;H54&amp;":D"&amp;G54),1)</f>
        <v>24</v>
      </c>
      <c r="F54">
        <f>COUNTIF(A:A,A54)</f>
        <v>28</v>
      </c>
      <c r="G54">
        <f t="shared" si="0"/>
        <v>58</v>
      </c>
      <c r="H54">
        <f t="shared" si="1"/>
        <v>31</v>
      </c>
    </row>
    <row r="55" spans="1:8" ht="15">
      <c r="A55" s="2" t="str">
        <f>IF(ISERROR(MATCH(B55,'Seznam závodníků'!$A:$A,0)),"",INDEX('Seznam závodníků'!$E:$E,MATCH(B55,'Seznam závodníků'!$A:$A,0)))</f>
        <v>D3</v>
      </c>
      <c r="B55" s="2">
        <v>53</v>
      </c>
      <c r="C55" s="2" t="str">
        <f>IF(ISERROR(MATCH(B55,'Seznam závodníků'!$A:$A,0)),"",INDEX('Seznam závodníků'!$B:$B,MATCH(B55,'Seznam závodníků'!$A:$A,0)))</f>
        <v>Křenková Karolína</v>
      </c>
      <c r="D55" s="4">
        <v>0.00014108796296296295</v>
      </c>
      <c r="E55" s="2">
        <f ca="1">RANK(D55,INDIRECT("D"&amp;H55&amp;":D"&amp;G55),1)</f>
        <v>25</v>
      </c>
      <c r="F55">
        <f>COUNTIF(A:A,A55)</f>
        <v>28</v>
      </c>
      <c r="G55">
        <f t="shared" si="0"/>
        <v>58</v>
      </c>
      <c r="H55">
        <f t="shared" si="1"/>
        <v>31</v>
      </c>
    </row>
    <row r="56" spans="1:8" ht="15">
      <c r="A56" s="2" t="str">
        <f>IF(ISERROR(MATCH(B56,'Seznam závodníků'!$A:$A,0)),"",INDEX('Seznam závodníků'!$E:$E,MATCH(B56,'Seznam závodníků'!$A:$A,0)))</f>
        <v>D3</v>
      </c>
      <c r="B56" s="2">
        <v>55</v>
      </c>
      <c r="C56" s="2" t="str">
        <f>IF(ISERROR(MATCH(B56,'Seznam závodníků'!$A:$A,0)),"",INDEX('Seznam závodníků'!$B:$B,MATCH(B56,'Seznam závodníků'!$A:$A,0)))</f>
        <v>Voráčková Terezie</v>
      </c>
      <c r="D56" s="4">
        <v>0.00014201388888888887</v>
      </c>
      <c r="E56" s="2">
        <f ca="1">RANK(D56,INDIRECT("D"&amp;H56&amp;":D"&amp;G56),1)</f>
        <v>26</v>
      </c>
      <c r="F56">
        <f>COUNTIF(A:A,A56)</f>
        <v>28</v>
      </c>
      <c r="G56">
        <f t="shared" si="0"/>
        <v>58</v>
      </c>
      <c r="H56">
        <f t="shared" si="1"/>
        <v>31</v>
      </c>
    </row>
    <row r="57" spans="1:8" ht="15">
      <c r="A57" s="2" t="str">
        <f>IF(ISERROR(MATCH(B57,'Seznam závodníků'!$A:$A,0)),"",INDEX('Seznam závodníků'!$E:$E,MATCH(B57,'Seznam závodníků'!$A:$A,0)))</f>
        <v>D3</v>
      </c>
      <c r="B57" s="2">
        <v>44</v>
      </c>
      <c r="C57" s="2" t="str">
        <f>IF(ISERROR(MATCH(B57,'Seznam závodníků'!$A:$A,0)),"",INDEX('Seznam závodníků'!$B:$B,MATCH(B57,'Seznam závodníků'!$A:$A,0)))</f>
        <v>Matúšová Kateřina</v>
      </c>
      <c r="D57" s="4">
        <v>0.00015104166666666667</v>
      </c>
      <c r="E57" s="2">
        <f ca="1">RANK(D57,INDIRECT("D"&amp;H57&amp;":D"&amp;G57),1)</f>
        <v>27</v>
      </c>
      <c r="F57">
        <f>COUNTIF(A:A,A57)</f>
        <v>28</v>
      </c>
      <c r="G57">
        <f t="shared" si="0"/>
        <v>58</v>
      </c>
      <c r="H57">
        <f t="shared" si="1"/>
        <v>31</v>
      </c>
    </row>
    <row r="58" spans="1:8" ht="15">
      <c r="A58" s="2" t="str">
        <f>IF(ISERROR(MATCH(B58,'Seznam závodníků'!$A:$A,0)),"",INDEX('Seznam závodníků'!$E:$E,MATCH(B58,'Seznam závodníků'!$A:$A,0)))</f>
        <v>D3</v>
      </c>
      <c r="B58" s="2">
        <v>35</v>
      </c>
      <c r="C58" s="2" t="str">
        <f>IF(ISERROR(MATCH(B58,'Seznam závodníků'!$A:$A,0)),"",INDEX('Seznam závodníků'!$B:$B,MATCH(B58,'Seznam závodníků'!$A:$A,0)))</f>
        <v>Nedbalová Kateřina</v>
      </c>
      <c r="D58" s="4">
        <v>0.00016759259259259258</v>
      </c>
      <c r="E58" s="2">
        <f ca="1">RANK(D58,INDIRECT("D"&amp;H58&amp;":D"&amp;G58),1)</f>
        <v>28</v>
      </c>
      <c r="F58">
        <f>COUNTIF(A:A,A58)</f>
        <v>28</v>
      </c>
      <c r="G58">
        <f t="shared" si="0"/>
        <v>58</v>
      </c>
      <c r="H58">
        <f t="shared" si="1"/>
        <v>31</v>
      </c>
    </row>
    <row r="59" spans="1:8" ht="15">
      <c r="A59" s="2">
        <f>IF(ISERROR(MATCH(B59,'Seznam závodníků'!$A:$A,0)),"",INDEX('Seznam závodníků'!$E:$E,MATCH(B59,'Seznam závodníků'!$A:$A,0)))</f>
      </c>
      <c r="B59" s="2">
        <v>52</v>
      </c>
      <c r="C59" s="2">
        <f>IF(ISERROR(MATCH(B59,'Seznam závodníků'!$A:$A,0)),"",INDEX('Seznam závodníků'!$B:$B,MATCH(B59,'Seznam závodníků'!$A:$A,0)))</f>
      </c>
      <c r="D59" s="4" t="s">
        <v>176</v>
      </c>
      <c r="E59" s="2" t="e">
        <f ca="1">RANK(D59,INDIRECT("D"&amp;H59&amp;":D"&amp;G59),1)</f>
        <v>#VALUE!</v>
      </c>
      <c r="F59">
        <f>COUNTIF(A:A,A59)</f>
        <v>65422</v>
      </c>
      <c r="G59">
        <f>IF(A59&lt;&gt;A61,ROW(),G61)</f>
        <v>62</v>
      </c>
      <c r="H59">
        <f t="shared" si="1"/>
        <v>-65359</v>
      </c>
    </row>
    <row r="60" spans="1:8" ht="15">
      <c r="A60" s="2">
        <f>IF(ISERROR(MATCH(B60,'Seznam závodníků'!$A:$A,0)),"",INDEX('Seznam závodníků'!$E:$E,MATCH(B60,'Seznam závodníků'!$A:$A,0)))</f>
      </c>
      <c r="B60" s="2">
        <v>56</v>
      </c>
      <c r="C60" s="2">
        <f>IF(ISERROR(MATCH(B60,'Seznam závodníků'!$A:$A,0)),"",INDEX('Seznam závodníků'!$B:$B,MATCH(B60,'Seznam závodníků'!$A:$A,0)))</f>
      </c>
      <c r="D60" s="4" t="s">
        <v>176</v>
      </c>
      <c r="E60" s="2" t="e">
        <f ca="1">RANK(D60,INDIRECT("D"&amp;H60&amp;":D"&amp;G60),1)</f>
        <v>#VALUE!</v>
      </c>
      <c r="F60">
        <f>COUNTIF(A:A,A60)</f>
        <v>65422</v>
      </c>
      <c r="G60">
        <f>IF(A60&lt;&gt;A62,ROW(),G62)</f>
        <v>62</v>
      </c>
      <c r="H60">
        <f>IF(G60&lt;&gt;"",G60-F60+1,"")</f>
        <v>-65359</v>
      </c>
    </row>
    <row r="61" spans="1:8" ht="15">
      <c r="A61" s="2">
        <f>IF(ISERROR(MATCH(B61,'Seznam závodníků'!$A:$A,0)),"",INDEX('Seznam závodníků'!$E:$E,MATCH(B61,'Seznam závodníků'!$A:$A,0)))</f>
      </c>
      <c r="B61" s="2">
        <v>65</v>
      </c>
      <c r="C61" s="2">
        <f>IF(ISERROR(MATCH(B61,'Seznam závodníků'!$A:$A,0)),"",INDEX('Seznam závodníků'!$B:$B,MATCH(B61,'Seznam závodníků'!$A:$A,0)))</f>
      </c>
      <c r="D61" s="4" t="s">
        <v>176</v>
      </c>
      <c r="E61" s="2" t="e">
        <f ca="1">RANK(D61,INDIRECT("D"&amp;H61&amp;":D"&amp;G61),1)</f>
        <v>#VALUE!</v>
      </c>
      <c r="F61">
        <f>COUNTIF(A:A,A61)</f>
        <v>65422</v>
      </c>
      <c r="G61">
        <f t="shared" si="0"/>
        <v>62</v>
      </c>
      <c r="H61">
        <f t="shared" si="1"/>
        <v>-65359</v>
      </c>
    </row>
    <row r="62" spans="1:8" ht="15">
      <c r="A62" s="2">
        <f>IF(ISERROR(MATCH(B62,'Seznam závodníků'!$A:$A,0)),"",INDEX('Seznam závodníků'!$E:$E,MATCH(B62,'Seznam závodníků'!$A:$A,0)))</f>
      </c>
      <c r="B62" s="2">
        <v>80</v>
      </c>
      <c r="C62" s="2">
        <f>IF(ISERROR(MATCH(B62,'Seznam závodníků'!$A:$A,0)),"",INDEX('Seznam závodníků'!$B:$B,MATCH(B62,'Seznam závodníků'!$A:$A,0)))</f>
      </c>
      <c r="D62" s="4" t="s">
        <v>176</v>
      </c>
      <c r="E62" s="2" t="e">
        <f ca="1">RANK(D62,INDIRECT("D"&amp;H62&amp;":D"&amp;G62),1)</f>
        <v>#VALUE!</v>
      </c>
      <c r="F62">
        <f>COUNTIF(A:A,A62)</f>
        <v>65422</v>
      </c>
      <c r="G62">
        <f t="shared" si="0"/>
        <v>62</v>
      </c>
      <c r="H62">
        <f t="shared" si="1"/>
        <v>-65359</v>
      </c>
    </row>
    <row r="63" spans="1:8" ht="15">
      <c r="A63" s="2" t="str">
        <f>IF(ISERROR(MATCH(B63,'Seznam závodníků'!$A:$A,0)),"",INDEX('Seznam závodníků'!$E:$E,MATCH(B63,'Seznam závodníků'!$A:$A,0)))</f>
        <v>CH2</v>
      </c>
      <c r="B63" s="2">
        <v>83</v>
      </c>
      <c r="C63" s="2" t="str">
        <f>IF(ISERROR(MATCH(B63,'Seznam závodníků'!$A:$A,0)),"",INDEX('Seznam závodníků'!$B:$B,MATCH(B63,'Seznam závodníků'!$A:$A,0)))</f>
        <v>Šilingr Radek</v>
      </c>
      <c r="D63" s="4">
        <v>0.00012997685185185185</v>
      </c>
      <c r="E63" s="2">
        <f ca="1">RANK(D63,INDIRECT("D"&amp;H63&amp;":D"&amp;G63),1)</f>
        <v>1</v>
      </c>
      <c r="F63">
        <f>COUNTIF(A:A,A63)</f>
        <v>34</v>
      </c>
      <c r="G63">
        <f t="shared" si="0"/>
        <v>96</v>
      </c>
      <c r="H63">
        <f t="shared" si="1"/>
        <v>63</v>
      </c>
    </row>
    <row r="64" spans="1:8" ht="15">
      <c r="A64" s="2" t="str">
        <f>IF(ISERROR(MATCH(B64,'Seznam závodníků'!$A:$A,0)),"",INDEX('Seznam závodníků'!$E:$E,MATCH(B64,'Seznam závodníků'!$A:$A,0)))</f>
        <v>CH2</v>
      </c>
      <c r="B64" s="2">
        <v>66</v>
      </c>
      <c r="C64" s="2" t="str">
        <f>IF(ISERROR(MATCH(B64,'Seznam závodníků'!$A:$A,0)),"",INDEX('Seznam závodníků'!$B:$B,MATCH(B64,'Seznam závodníků'!$A:$A,0)))</f>
        <v>Paruch Ondřej</v>
      </c>
      <c r="D64" s="4">
        <v>0.0001349537037037037</v>
      </c>
      <c r="E64" s="2">
        <f ca="1">RANK(D64,INDIRECT("D"&amp;H64&amp;":D"&amp;G64),1)</f>
        <v>2</v>
      </c>
      <c r="F64">
        <f>COUNTIF(A:A,A64)</f>
        <v>34</v>
      </c>
      <c r="G64">
        <f t="shared" si="0"/>
        <v>96</v>
      </c>
      <c r="H64">
        <f t="shared" si="1"/>
        <v>63</v>
      </c>
    </row>
    <row r="65" spans="1:8" ht="15">
      <c r="A65" s="2" t="str">
        <f>IF(ISERROR(MATCH(B65,'Seznam závodníků'!$A:$A,0)),"",INDEX('Seznam závodníků'!$E:$E,MATCH(B65,'Seznam závodníků'!$A:$A,0)))</f>
        <v>CH2</v>
      </c>
      <c r="B65" s="2">
        <v>70</v>
      </c>
      <c r="C65" s="2" t="str">
        <f>IF(ISERROR(MATCH(B65,'Seznam závodníků'!$A:$A,0)),"",INDEX('Seznam závodníků'!$B:$B,MATCH(B65,'Seznam závodníků'!$A:$A,0)))</f>
        <v>Buben Lukáš</v>
      </c>
      <c r="D65" s="4">
        <v>0.00013541666666666666</v>
      </c>
      <c r="E65" s="2">
        <f ca="1">RANK(D65,INDIRECT("D"&amp;H65&amp;":D"&amp;G65),1)</f>
        <v>3</v>
      </c>
      <c r="F65">
        <f>COUNTIF(A:A,A65)</f>
        <v>34</v>
      </c>
      <c r="G65">
        <f t="shared" si="0"/>
        <v>96</v>
      </c>
      <c r="H65">
        <f t="shared" si="1"/>
        <v>63</v>
      </c>
    </row>
    <row r="66" spans="1:8" ht="15">
      <c r="A66" s="2" t="str">
        <f>IF(ISERROR(MATCH(B66,'Seznam závodníků'!$A:$A,0)),"",INDEX('Seznam závodníků'!$E:$E,MATCH(B66,'Seznam závodníků'!$A:$A,0)))</f>
        <v>CH2</v>
      </c>
      <c r="B66" s="2">
        <v>93</v>
      </c>
      <c r="C66" s="2" t="str">
        <f>IF(ISERROR(MATCH(B66,'Seznam závodníků'!$A:$A,0)),"",INDEX('Seznam závodníků'!$B:$B,MATCH(B66,'Seznam závodníků'!$A:$A,0)))</f>
        <v>Jurečka Hynek</v>
      </c>
      <c r="D66" s="4">
        <v>0.00013599537037037036</v>
      </c>
      <c r="E66" s="2">
        <f ca="1">RANK(D66,INDIRECT("D"&amp;H66&amp;":D"&amp;G66),1)</f>
        <v>4</v>
      </c>
      <c r="F66">
        <f>COUNTIF(A:A,A66)</f>
        <v>34</v>
      </c>
      <c r="G66">
        <f t="shared" si="0"/>
        <v>96</v>
      </c>
      <c r="H66">
        <f t="shared" si="1"/>
        <v>63</v>
      </c>
    </row>
    <row r="67" spans="1:8" ht="15">
      <c r="A67" s="2" t="str">
        <f>IF(ISERROR(MATCH(B67,'Seznam závodníků'!$A:$A,0)),"",INDEX('Seznam závodníků'!$E:$E,MATCH(B67,'Seznam závodníků'!$A:$A,0)))</f>
        <v>CH2</v>
      </c>
      <c r="B67" s="2">
        <v>67</v>
      </c>
      <c r="C67" s="2" t="str">
        <f>IF(ISERROR(MATCH(B67,'Seznam závodníků'!$A:$A,0)),"",INDEX('Seznam závodníků'!$B:$B,MATCH(B67,'Seznam závodníků'!$A:$A,0)))</f>
        <v>Oravec Ondřej</v>
      </c>
      <c r="D67" s="4">
        <v>0.00013703703703703705</v>
      </c>
      <c r="E67" s="2">
        <f ca="1">RANK(D67,INDIRECT("D"&amp;H67&amp;":D"&amp;G67),1)</f>
        <v>5</v>
      </c>
      <c r="F67">
        <f>COUNTIF(A:A,A67)</f>
        <v>34</v>
      </c>
      <c r="G67">
        <f>IF(A67&lt;&gt;A68,ROW(),G68)</f>
        <v>96</v>
      </c>
      <c r="H67">
        <f t="shared" si="1"/>
        <v>63</v>
      </c>
    </row>
    <row r="68" spans="1:8" ht="15">
      <c r="A68" s="2" t="str">
        <f>IF(ISERROR(MATCH(B68,'Seznam závodníků'!$A:$A,0)),"",INDEX('Seznam závodníků'!$E:$E,MATCH(B68,'Seznam závodníků'!$A:$A,0)))</f>
        <v>CH2</v>
      </c>
      <c r="B68" s="2">
        <v>62</v>
      </c>
      <c r="C68" s="2" t="str">
        <f>IF(ISERROR(MATCH(B68,'Seznam závodníků'!$A:$A,0)),"",INDEX('Seznam závodníků'!$B:$B,MATCH(B68,'Seznam závodníků'!$A:$A,0)))</f>
        <v>Čeliš Marek</v>
      </c>
      <c r="D68" s="4">
        <v>0.0001375</v>
      </c>
      <c r="E68" s="2">
        <f ca="1">RANK(D68,INDIRECT("D"&amp;H68&amp;":D"&amp;G68),1)</f>
        <v>6</v>
      </c>
      <c r="F68">
        <f>COUNTIF(A:A,A68)</f>
        <v>34</v>
      </c>
      <c r="G68">
        <f t="shared" si="0"/>
        <v>96</v>
      </c>
      <c r="H68">
        <f t="shared" si="1"/>
        <v>63</v>
      </c>
    </row>
    <row r="69" spans="1:8" ht="15">
      <c r="A69" s="2" t="str">
        <f>IF(ISERROR(MATCH(B69,'Seznam závodníků'!$A:$A,0)),"",INDEX('Seznam závodníků'!$E:$E,MATCH(B69,'Seznam závodníků'!$A:$A,0)))</f>
        <v>CH2</v>
      </c>
      <c r="B69" s="2">
        <v>58</v>
      </c>
      <c r="C69" s="2" t="str">
        <f>IF(ISERROR(MATCH(B69,'Seznam závodníků'!$A:$A,0)),"",INDEX('Seznam závodníků'!$B:$B,MATCH(B69,'Seznam závodníků'!$A:$A,0)))</f>
        <v>Páník Tomáš</v>
      </c>
      <c r="D69" s="4">
        <v>0.00013761574074074075</v>
      </c>
      <c r="E69" s="2">
        <f ca="1">RANK(D69,INDIRECT("D"&amp;H69&amp;":D"&amp;G69),1)</f>
        <v>7</v>
      </c>
      <c r="F69">
        <f>COUNTIF(A:A,A69)</f>
        <v>34</v>
      </c>
      <c r="G69">
        <f aca="true" t="shared" si="2" ref="G69:G124">IF(A69&lt;&gt;A70,ROW(),G70)</f>
        <v>96</v>
      </c>
      <c r="H69">
        <f aca="true" t="shared" si="3" ref="H69:H124">IF(G69&lt;&gt;"",G69-F69+1,"")</f>
        <v>63</v>
      </c>
    </row>
    <row r="70" spans="1:8" ht="15">
      <c r="A70" s="2" t="str">
        <f>IF(ISERROR(MATCH(B70,'Seznam závodníků'!$A:$A,0)),"",INDEX('Seznam závodníků'!$E:$E,MATCH(B70,'Seznam závodníků'!$A:$A,0)))</f>
        <v>CH2</v>
      </c>
      <c r="B70" s="2">
        <v>81</v>
      </c>
      <c r="C70" s="2" t="str">
        <f>IF(ISERROR(MATCH(B70,'Seznam závodníků'!$A:$A,0)),"",INDEX('Seznam závodníků'!$B:$B,MATCH(B70,'Seznam závodníků'!$A:$A,0)))</f>
        <v>Duchek Michal</v>
      </c>
      <c r="D70" s="4">
        <v>0.0001380787037037037</v>
      </c>
      <c r="E70" s="2">
        <f ca="1">RANK(D70,INDIRECT("D"&amp;H70&amp;":D"&amp;G70),1)</f>
        <v>8</v>
      </c>
      <c r="F70">
        <f>COUNTIF(A:A,A70)</f>
        <v>34</v>
      </c>
      <c r="G70">
        <f t="shared" si="2"/>
        <v>96</v>
      </c>
      <c r="H70">
        <f t="shared" si="3"/>
        <v>63</v>
      </c>
    </row>
    <row r="71" spans="1:8" ht="15">
      <c r="A71" s="2" t="str">
        <f>IF(ISERROR(MATCH(B71,'Seznam závodníků'!$A:$A,0)),"",INDEX('Seznam závodníků'!$E:$E,MATCH(B71,'Seznam závodníků'!$A:$A,0)))</f>
        <v>CH2</v>
      </c>
      <c r="B71" s="2">
        <v>85</v>
      </c>
      <c r="C71" s="2" t="str">
        <f>IF(ISERROR(MATCH(B71,'Seznam závodníků'!$A:$A,0)),"",INDEX('Seznam závodníků'!$B:$B,MATCH(B71,'Seznam závodníků'!$A:$A,0)))</f>
        <v>Roháč Jan</v>
      </c>
      <c r="D71" s="4">
        <v>0.00014085648148148147</v>
      </c>
      <c r="E71" s="2">
        <f ca="1">RANK(D71,INDIRECT("D"&amp;H71&amp;":D"&amp;G71),1)</f>
        <v>9</v>
      </c>
      <c r="F71">
        <f>COUNTIF(A:A,A71)</f>
        <v>34</v>
      </c>
      <c r="G71">
        <f t="shared" si="2"/>
        <v>96</v>
      </c>
      <c r="H71">
        <f t="shared" si="3"/>
        <v>63</v>
      </c>
    </row>
    <row r="72" spans="1:8" ht="15">
      <c r="A72" s="2" t="str">
        <f>IF(ISERROR(MATCH(B72,'Seznam závodníků'!$A:$A,0)),"",INDEX('Seznam závodníků'!$E:$E,MATCH(B72,'Seznam závodníků'!$A:$A,0)))</f>
        <v>CH2</v>
      </c>
      <c r="B72" s="2">
        <v>92</v>
      </c>
      <c r="C72" s="2" t="str">
        <f>IF(ISERROR(MATCH(B72,'Seznam závodníků'!$A:$A,0)),"",INDEX('Seznam závodníků'!$B:$B,MATCH(B72,'Seznam závodníků'!$A:$A,0)))</f>
        <v>Mašek Vojtěch</v>
      </c>
      <c r="D72" s="4">
        <v>0.00014131944444444446</v>
      </c>
      <c r="E72" s="2">
        <f ca="1">RANK(D72,INDIRECT("D"&amp;H72&amp;":D"&amp;G72),1)</f>
        <v>10</v>
      </c>
      <c r="F72">
        <f>COUNTIF(A:A,A72)</f>
        <v>34</v>
      </c>
      <c r="G72">
        <f t="shared" si="2"/>
        <v>96</v>
      </c>
      <c r="H72">
        <f t="shared" si="3"/>
        <v>63</v>
      </c>
    </row>
    <row r="73" spans="1:8" ht="15">
      <c r="A73" s="2" t="str">
        <f>IF(ISERROR(MATCH(B73,'Seznam závodníků'!$A:$A,0)),"",INDEX('Seznam závodníků'!$E:$E,MATCH(B73,'Seznam závodníků'!$A:$A,0)))</f>
        <v>CH2</v>
      </c>
      <c r="B73" s="2">
        <v>84</v>
      </c>
      <c r="C73" s="2" t="str">
        <f>IF(ISERROR(MATCH(B73,'Seznam závodníků'!$A:$A,0)),"",INDEX('Seznam závodníků'!$B:$B,MATCH(B73,'Seznam závodníků'!$A:$A,0)))</f>
        <v>Polívka Miroslav</v>
      </c>
      <c r="D73" s="4">
        <v>0.00014201388888888887</v>
      </c>
      <c r="E73" s="2">
        <f ca="1">RANK(D73,INDIRECT("D"&amp;H73&amp;":D"&amp;G73),1)</f>
        <v>11</v>
      </c>
      <c r="F73">
        <f>COUNTIF(A:A,A73)</f>
        <v>34</v>
      </c>
      <c r="G73">
        <f t="shared" si="2"/>
        <v>96</v>
      </c>
      <c r="H73">
        <f t="shared" si="3"/>
        <v>63</v>
      </c>
    </row>
    <row r="74" spans="1:8" ht="15">
      <c r="A74" s="2" t="str">
        <f>IF(ISERROR(MATCH(B74,'Seznam závodníků'!$A:$A,0)),"",INDEX('Seznam závodníků'!$E:$E,MATCH(B74,'Seznam závodníků'!$A:$A,0)))</f>
        <v>CH2</v>
      </c>
      <c r="B74" s="2">
        <v>72</v>
      </c>
      <c r="C74" s="2" t="str">
        <f>IF(ISERROR(MATCH(B74,'Seznam závodníků'!$A:$A,0)),"",INDEX('Seznam závodníků'!$B:$B,MATCH(B74,'Seznam závodníků'!$A:$A,0)))</f>
        <v>Krejčí Matyáš</v>
      </c>
      <c r="D74" s="4">
        <v>0.0001431712962962963</v>
      </c>
      <c r="E74" s="2">
        <f ca="1">RANK(D74,INDIRECT("D"&amp;H74&amp;":D"&amp;G74),1)</f>
        <v>12</v>
      </c>
      <c r="F74">
        <f>COUNTIF(A:A,A74)</f>
        <v>34</v>
      </c>
      <c r="G74">
        <f t="shared" si="2"/>
        <v>96</v>
      </c>
      <c r="H74">
        <f t="shared" si="3"/>
        <v>63</v>
      </c>
    </row>
    <row r="75" spans="1:8" ht="15">
      <c r="A75" s="2" t="str">
        <f>IF(ISERROR(MATCH(B75,'Seznam závodníků'!$A:$A,0)),"",INDEX('Seznam závodníků'!$E:$E,MATCH(B75,'Seznam závodníků'!$A:$A,0)))</f>
        <v>CH2</v>
      </c>
      <c r="B75" s="2">
        <v>63</v>
      </c>
      <c r="C75" s="2" t="str">
        <f>IF(ISERROR(MATCH(B75,'Seznam závodníků'!$A:$A,0)),"",INDEX('Seznam závodníků'!$B:$B,MATCH(B75,'Seznam závodníků'!$A:$A,0)))</f>
        <v>Baxa Kryštof</v>
      </c>
      <c r="D75" s="4">
        <v>0.00014490740740740743</v>
      </c>
      <c r="E75" s="2">
        <f ca="1">RANK(D75,INDIRECT("D"&amp;H75&amp;":D"&amp;G75),1)</f>
        <v>13</v>
      </c>
      <c r="F75">
        <f>COUNTIF(A:A,A75)</f>
        <v>34</v>
      </c>
      <c r="G75">
        <f t="shared" si="2"/>
        <v>96</v>
      </c>
      <c r="H75">
        <f t="shared" si="3"/>
        <v>63</v>
      </c>
    </row>
    <row r="76" spans="1:8" ht="15">
      <c r="A76" s="2" t="str">
        <f>IF(ISERROR(MATCH(B76,'Seznam závodníků'!$A:$A,0)),"",INDEX('Seznam závodníků'!$E:$E,MATCH(B76,'Seznam závodníků'!$A:$A,0)))</f>
        <v>CH2</v>
      </c>
      <c r="B76" s="2">
        <v>78</v>
      </c>
      <c r="C76" s="2" t="str">
        <f>IF(ISERROR(MATCH(B76,'Seznam závodníků'!$A:$A,0)),"",INDEX('Seznam závodníků'!$B:$B,MATCH(B76,'Seznam závodníků'!$A:$A,0)))</f>
        <v>Kasal Michal</v>
      </c>
      <c r="D76" s="4">
        <v>0.00014513888888888888</v>
      </c>
      <c r="E76" s="2">
        <f ca="1">RANK(D76,INDIRECT("D"&amp;H76&amp;":D"&amp;G76),1)</f>
        <v>14</v>
      </c>
      <c r="F76">
        <f>COUNTIF(A:A,A76)</f>
        <v>34</v>
      </c>
      <c r="G76">
        <f t="shared" si="2"/>
        <v>96</v>
      </c>
      <c r="H76">
        <f t="shared" si="3"/>
        <v>63</v>
      </c>
    </row>
    <row r="77" spans="1:8" ht="15">
      <c r="A77" s="2" t="str">
        <f>IF(ISERROR(MATCH(B77,'Seznam závodníků'!$A:$A,0)),"",INDEX('Seznam závodníků'!$E:$E,MATCH(B77,'Seznam závodníků'!$A:$A,0)))</f>
        <v>CH2</v>
      </c>
      <c r="B77" s="2">
        <v>68</v>
      </c>
      <c r="C77" s="2" t="str">
        <f>IF(ISERROR(MATCH(B77,'Seznam závodníků'!$A:$A,0)),"",INDEX('Seznam závodníků'!$B:$B,MATCH(B77,'Seznam závodníků'!$A:$A,0)))</f>
        <v>Gebel Antonín</v>
      </c>
      <c r="D77" s="4">
        <v>0.00014768518518518519</v>
      </c>
      <c r="E77" s="2">
        <f ca="1">RANK(D77,INDIRECT("D"&amp;H77&amp;":D"&amp;G77),1)</f>
        <v>15</v>
      </c>
      <c r="F77">
        <f>COUNTIF(A:A,A77)</f>
        <v>34</v>
      </c>
      <c r="G77">
        <f t="shared" si="2"/>
        <v>96</v>
      </c>
      <c r="H77">
        <f t="shared" si="3"/>
        <v>63</v>
      </c>
    </row>
    <row r="78" spans="1:8" ht="15">
      <c r="A78" s="2" t="str">
        <f>IF(ISERROR(MATCH(B78,'Seznam závodníků'!$A:$A,0)),"",INDEX('Seznam závodníků'!$E:$E,MATCH(B78,'Seznam závodníků'!$A:$A,0)))</f>
        <v>CH2</v>
      </c>
      <c r="B78" s="2">
        <v>59</v>
      </c>
      <c r="C78" s="2" t="str">
        <f>IF(ISERROR(MATCH(B78,'Seznam závodníků'!$A:$A,0)),"",INDEX('Seznam závodníků'!$B:$B,MATCH(B78,'Seznam závodníků'!$A:$A,0)))</f>
        <v>Míka Ondřej</v>
      </c>
      <c r="D78" s="4">
        <v>0.00014965277777777777</v>
      </c>
      <c r="E78" s="2">
        <f ca="1">RANK(D78,INDIRECT("D"&amp;H78&amp;":D"&amp;G78),1)</f>
        <v>16</v>
      </c>
      <c r="F78">
        <f>COUNTIF(A:A,A78)</f>
        <v>34</v>
      </c>
      <c r="G78">
        <f t="shared" si="2"/>
        <v>96</v>
      </c>
      <c r="H78">
        <f t="shared" si="3"/>
        <v>63</v>
      </c>
    </row>
    <row r="79" spans="1:8" ht="15">
      <c r="A79" s="2" t="str">
        <f>IF(ISERROR(MATCH(B79,'Seznam závodníků'!$A:$A,0)),"",INDEX('Seznam závodníků'!$E:$E,MATCH(B79,'Seznam závodníků'!$A:$A,0)))</f>
        <v>CH2</v>
      </c>
      <c r="B79" s="2">
        <v>76</v>
      </c>
      <c r="C79" s="2" t="str">
        <f>IF(ISERROR(MATCH(B79,'Seznam závodníků'!$A:$A,0)),"",INDEX('Seznam závodníků'!$B:$B,MATCH(B79,'Seznam závodníků'!$A:$A,0)))</f>
        <v>Sedláček Petr</v>
      </c>
      <c r="D79" s="4">
        <v>0.0001537037037037037</v>
      </c>
      <c r="E79" s="2">
        <f ca="1">RANK(D79,INDIRECT("D"&amp;H79&amp;":D"&amp;G79),1)</f>
        <v>17</v>
      </c>
      <c r="F79">
        <f>COUNTIF(A:A,A79)</f>
        <v>34</v>
      </c>
      <c r="G79">
        <f t="shared" si="2"/>
        <v>96</v>
      </c>
      <c r="H79">
        <f t="shared" si="3"/>
        <v>63</v>
      </c>
    </row>
    <row r="80" spans="1:8" ht="15">
      <c r="A80" s="2" t="str">
        <f>IF(ISERROR(MATCH(B80,'Seznam závodníků'!$A:$A,0)),"",INDEX('Seznam závodníků'!$E:$E,MATCH(B80,'Seznam závodníků'!$A:$A,0)))</f>
        <v>CH2</v>
      </c>
      <c r="B80" s="2">
        <v>69</v>
      </c>
      <c r="C80" s="2" t="str">
        <f>IF(ISERROR(MATCH(B80,'Seznam závodníků'!$A:$A,0)),"",INDEX('Seznam závodníků'!$B:$B,MATCH(B80,'Seznam závodníků'!$A:$A,0)))</f>
        <v>Habla Matěj</v>
      </c>
      <c r="D80" s="4">
        <v>0.00015381944444444444</v>
      </c>
      <c r="E80" s="2">
        <f ca="1">RANK(D80,INDIRECT("D"&amp;H80&amp;":D"&amp;G80),1)</f>
        <v>18</v>
      </c>
      <c r="F80">
        <f>COUNTIF(A:A,A80)</f>
        <v>34</v>
      </c>
      <c r="G80">
        <f t="shared" si="2"/>
        <v>96</v>
      </c>
      <c r="H80">
        <f t="shared" si="3"/>
        <v>63</v>
      </c>
    </row>
    <row r="81" spans="1:8" ht="15">
      <c r="A81" s="2" t="str">
        <f>IF(ISERROR(MATCH(B81,'Seznam závodníků'!$A:$A,0)),"",INDEX('Seznam závodníků'!$E:$E,MATCH(B81,'Seznam závodníků'!$A:$A,0)))</f>
        <v>CH2</v>
      </c>
      <c r="B81" s="2">
        <v>90</v>
      </c>
      <c r="C81" s="2" t="str">
        <f>IF(ISERROR(MATCH(B81,'Seznam závodníků'!$A:$A,0)),"",INDEX('Seznam závodníků'!$B:$B,MATCH(B81,'Seznam závodníků'!$A:$A,0)))</f>
        <v>Mašek Martin</v>
      </c>
      <c r="D81" s="4">
        <v>0.00015462962962962962</v>
      </c>
      <c r="E81" s="2">
        <f ca="1">RANK(D81,INDIRECT("D"&amp;H81&amp;":D"&amp;G81),1)</f>
        <v>19</v>
      </c>
      <c r="F81">
        <f>COUNTIF(A:A,A81)</f>
        <v>34</v>
      </c>
      <c r="G81">
        <f t="shared" si="2"/>
        <v>96</v>
      </c>
      <c r="H81">
        <f t="shared" si="3"/>
        <v>63</v>
      </c>
    </row>
    <row r="82" spans="1:8" ht="15">
      <c r="A82" s="2" t="str">
        <f>IF(ISERROR(MATCH(B82,'Seznam závodníků'!$A:$A,0)),"",INDEX('Seznam závodníků'!$E:$E,MATCH(B82,'Seznam závodníků'!$A:$A,0)))</f>
        <v>CH2</v>
      </c>
      <c r="B82" s="2">
        <v>61</v>
      </c>
      <c r="C82" s="2" t="str">
        <f>IF(ISERROR(MATCH(B82,'Seznam závodníků'!$A:$A,0)),"",INDEX('Seznam závodníků'!$B:$B,MATCH(B82,'Seznam závodníků'!$A:$A,0)))</f>
        <v>Mencl Vojtěch</v>
      </c>
      <c r="D82" s="4">
        <v>0.00015520833333333334</v>
      </c>
      <c r="E82" s="2">
        <f ca="1">RANK(D82,INDIRECT("D"&amp;H82&amp;":D"&amp;G82),1)</f>
        <v>20</v>
      </c>
      <c r="F82">
        <f>COUNTIF(A:A,A82)</f>
        <v>34</v>
      </c>
      <c r="G82">
        <f t="shared" si="2"/>
        <v>96</v>
      </c>
      <c r="H82">
        <f t="shared" si="3"/>
        <v>63</v>
      </c>
    </row>
    <row r="83" spans="1:8" ht="15">
      <c r="A83" s="2" t="str">
        <f>IF(ISERROR(MATCH(B83,'Seznam závodníků'!$A:$A,0)),"",INDEX('Seznam závodníků'!$E:$E,MATCH(B83,'Seznam závodníků'!$A:$A,0)))</f>
        <v>CH2</v>
      </c>
      <c r="B83" s="2">
        <v>64</v>
      </c>
      <c r="C83" s="2" t="str">
        <f>IF(ISERROR(MATCH(B83,'Seznam závodníků'!$A:$A,0)),"",INDEX('Seznam závodníků'!$B:$B,MATCH(B83,'Seznam závodníků'!$A:$A,0)))</f>
        <v>Weber Adam</v>
      </c>
      <c r="D83" s="4">
        <v>0.00015543981481481482</v>
      </c>
      <c r="E83" s="2">
        <f ca="1">RANK(D83,INDIRECT("D"&amp;H83&amp;":D"&amp;G83),1)</f>
        <v>21</v>
      </c>
      <c r="F83">
        <f>COUNTIF(A:A,A83)</f>
        <v>34</v>
      </c>
      <c r="G83">
        <f t="shared" si="2"/>
        <v>96</v>
      </c>
      <c r="H83">
        <f t="shared" si="3"/>
        <v>63</v>
      </c>
    </row>
    <row r="84" spans="1:8" ht="15">
      <c r="A84" s="2" t="str">
        <f>IF(ISERROR(MATCH(B84,'Seznam závodníků'!$A:$A,0)),"",INDEX('Seznam závodníků'!$E:$E,MATCH(B84,'Seznam závodníků'!$A:$A,0)))</f>
        <v>CH2</v>
      </c>
      <c r="B84" s="2">
        <v>82</v>
      </c>
      <c r="C84" s="2" t="str">
        <f>IF(ISERROR(MATCH(B84,'Seznam závodníků'!$A:$A,0)),"",INDEX('Seznam závodníků'!$B:$B,MATCH(B84,'Seznam závodníků'!$A:$A,0)))</f>
        <v>Pergler Jan</v>
      </c>
      <c r="D84" s="4">
        <v>0.00015717592592592592</v>
      </c>
      <c r="E84" s="2">
        <f ca="1">RANK(D84,INDIRECT("D"&amp;H84&amp;":D"&amp;G84),1)</f>
        <v>22</v>
      </c>
      <c r="F84">
        <f>COUNTIF(A:A,A84)</f>
        <v>34</v>
      </c>
      <c r="G84">
        <f t="shared" si="2"/>
        <v>96</v>
      </c>
      <c r="H84">
        <f t="shared" si="3"/>
        <v>63</v>
      </c>
    </row>
    <row r="85" spans="1:8" ht="15">
      <c r="A85" s="2" t="str">
        <f>IF(ISERROR(MATCH(B85,'Seznam závodníků'!$A:$A,0)),"",INDEX('Seznam závodníků'!$E:$E,MATCH(B85,'Seznam závodníků'!$A:$A,0)))</f>
        <v>CH2</v>
      </c>
      <c r="B85" s="2">
        <v>86</v>
      </c>
      <c r="C85" s="2" t="str">
        <f>IF(ISERROR(MATCH(B85,'Seznam závodníků'!$A:$A,0)),"",INDEX('Seznam závodníků'!$B:$B,MATCH(B85,'Seznam závodníků'!$A:$A,0)))</f>
        <v>Kulla Matyáš</v>
      </c>
      <c r="D85" s="4">
        <v>0.00015729166666666666</v>
      </c>
      <c r="E85" s="2">
        <f ca="1">RANK(D85,INDIRECT("D"&amp;H85&amp;":D"&amp;G85),1)</f>
        <v>23</v>
      </c>
      <c r="F85">
        <f>COUNTIF(A:A,A85)</f>
        <v>34</v>
      </c>
      <c r="G85">
        <f t="shared" si="2"/>
        <v>96</v>
      </c>
      <c r="H85">
        <f t="shared" si="3"/>
        <v>63</v>
      </c>
    </row>
    <row r="86" spans="1:8" ht="15">
      <c r="A86" s="2" t="str">
        <f>IF(ISERROR(MATCH(B86,'Seznam závodníků'!$A:$A,0)),"",INDEX('Seznam závodníků'!$E:$E,MATCH(B86,'Seznam závodníků'!$A:$A,0)))</f>
        <v>CH2</v>
      </c>
      <c r="B86" s="2">
        <v>60</v>
      </c>
      <c r="C86" s="2" t="str">
        <f>IF(ISERROR(MATCH(B86,'Seznam závodníků'!$A:$A,0)),"",INDEX('Seznam závodníků'!$B:$B,MATCH(B86,'Seznam závodníků'!$A:$A,0)))</f>
        <v>Raitmayer Vítek</v>
      </c>
      <c r="D86" s="4">
        <v>0.0001574074074074074</v>
      </c>
      <c r="E86" s="2">
        <f ca="1">RANK(D86,INDIRECT("D"&amp;H86&amp;":D"&amp;G86),1)</f>
        <v>24</v>
      </c>
      <c r="F86">
        <f>COUNTIF(A:A,A86)</f>
        <v>34</v>
      </c>
      <c r="G86">
        <f t="shared" si="2"/>
        <v>96</v>
      </c>
      <c r="H86">
        <f t="shared" si="3"/>
        <v>63</v>
      </c>
    </row>
    <row r="87" spans="1:8" ht="15">
      <c r="A87" s="2" t="str">
        <f>IF(ISERROR(MATCH(B87,'Seznam závodníků'!$A:$A,0)),"",INDEX('Seznam závodníků'!$E:$E,MATCH(B87,'Seznam závodníků'!$A:$A,0)))</f>
        <v>CH2</v>
      </c>
      <c r="B87" s="2">
        <v>89</v>
      </c>
      <c r="C87" s="2" t="str">
        <f>IF(ISERROR(MATCH(B87,'Seznam závodníků'!$A:$A,0)),"",INDEX('Seznam závodníků'!$B:$B,MATCH(B87,'Seznam závodníků'!$A:$A,0)))</f>
        <v>Wohlmut Filip</v>
      </c>
      <c r="D87" s="4">
        <v>0.00015810185185185184</v>
      </c>
      <c r="E87" s="2">
        <f ca="1">RANK(D87,INDIRECT("D"&amp;H87&amp;":D"&amp;G87),1)</f>
        <v>25</v>
      </c>
      <c r="F87">
        <f>COUNTIF(A:A,A87)</f>
        <v>34</v>
      </c>
      <c r="G87">
        <f t="shared" si="2"/>
        <v>96</v>
      </c>
      <c r="H87">
        <f t="shared" si="3"/>
        <v>63</v>
      </c>
    </row>
    <row r="88" spans="1:8" ht="15">
      <c r="A88" s="2" t="str">
        <f>IF(ISERROR(MATCH(B88,'Seznam závodníků'!$A:$A,0)),"",INDEX('Seznam závodníků'!$E:$E,MATCH(B88,'Seznam závodníků'!$A:$A,0)))</f>
        <v>CH2</v>
      </c>
      <c r="B88" s="2">
        <v>74</v>
      </c>
      <c r="C88" s="2" t="str">
        <f>IF(ISERROR(MATCH(B88,'Seznam závodníků'!$A:$A,0)),"",INDEX('Seznam závodníků'!$B:$B,MATCH(B88,'Seznam závodníků'!$A:$A,0)))</f>
        <v>Škopek Václav</v>
      </c>
      <c r="D88" s="4">
        <v>0.00016087962962962963</v>
      </c>
      <c r="E88" s="2">
        <f ca="1">RANK(D88,INDIRECT("D"&amp;H88&amp;":D"&amp;G88),1)</f>
        <v>26</v>
      </c>
      <c r="F88">
        <f>COUNTIF(A:A,A88)</f>
        <v>34</v>
      </c>
      <c r="G88">
        <f t="shared" si="2"/>
        <v>96</v>
      </c>
      <c r="H88">
        <f t="shared" si="3"/>
        <v>63</v>
      </c>
    </row>
    <row r="89" spans="1:8" ht="15">
      <c r="A89" s="2" t="str">
        <f>IF(ISERROR(MATCH(B89,'Seznam závodníků'!$A:$A,0)),"",INDEX('Seznam závodníků'!$E:$E,MATCH(B89,'Seznam závodníků'!$A:$A,0)))</f>
        <v>CH2</v>
      </c>
      <c r="B89" s="2">
        <v>79</v>
      </c>
      <c r="C89" s="2" t="str">
        <f>IF(ISERROR(MATCH(B89,'Seznam závodníků'!$A:$A,0)),"",INDEX('Seznam závodníků'!$B:$B,MATCH(B89,'Seznam závodníků'!$A:$A,0)))</f>
        <v>Broch Kuba</v>
      </c>
      <c r="D89" s="4">
        <v>0.00016550925925925926</v>
      </c>
      <c r="E89" s="2">
        <f ca="1">RANK(D89,INDIRECT("D"&amp;H89&amp;":D"&amp;G89),1)</f>
        <v>27</v>
      </c>
      <c r="F89">
        <f>COUNTIF(A:A,A89)</f>
        <v>34</v>
      </c>
      <c r="G89">
        <f t="shared" si="2"/>
        <v>96</v>
      </c>
      <c r="H89">
        <f t="shared" si="3"/>
        <v>63</v>
      </c>
    </row>
    <row r="90" spans="1:8" ht="15">
      <c r="A90" s="2" t="str">
        <f>IF(ISERROR(MATCH(B90,'Seznam závodníků'!$A:$A,0)),"",INDEX('Seznam závodníků'!$E:$E,MATCH(B90,'Seznam závodníků'!$A:$A,0)))</f>
        <v>CH2</v>
      </c>
      <c r="B90" s="2">
        <v>88</v>
      </c>
      <c r="C90" s="2" t="str">
        <f>IF(ISERROR(MATCH(B90,'Seznam závodníků'!$A:$A,0)),"",INDEX('Seznam závodníků'!$B:$B,MATCH(B90,'Seznam závodníků'!$A:$A,0)))</f>
        <v>Štěrba Vojtěch</v>
      </c>
      <c r="D90" s="4">
        <v>0.00016666666666666666</v>
      </c>
      <c r="E90" s="2">
        <f ca="1">RANK(D90,INDIRECT("D"&amp;H90&amp;":D"&amp;G90),1)</f>
        <v>28</v>
      </c>
      <c r="F90">
        <f>COUNTIF(A:A,A90)</f>
        <v>34</v>
      </c>
      <c r="G90">
        <f t="shared" si="2"/>
        <v>96</v>
      </c>
      <c r="H90">
        <f t="shared" si="3"/>
        <v>63</v>
      </c>
    </row>
    <row r="91" spans="1:8" ht="15">
      <c r="A91" s="2" t="str">
        <f>IF(ISERROR(MATCH(B91,'Seznam závodníků'!$A:$A,0)),"",INDEX('Seznam závodníků'!$E:$E,MATCH(B91,'Seznam závodníků'!$A:$A,0)))</f>
        <v>CH2</v>
      </c>
      <c r="B91" s="2">
        <v>71</v>
      </c>
      <c r="C91" s="2" t="str">
        <f>IF(ISERROR(MATCH(B91,'Seznam závodníků'!$A:$A,0)),"",INDEX('Seznam závodníků'!$B:$B,MATCH(B91,'Seznam závodníků'!$A:$A,0)))</f>
        <v>Bača David</v>
      </c>
      <c r="D91" s="4">
        <v>0.00016747685185185184</v>
      </c>
      <c r="E91" s="2">
        <f ca="1">RANK(D91,INDIRECT("D"&amp;H91&amp;":D"&amp;G91),1)</f>
        <v>29</v>
      </c>
      <c r="F91">
        <f>COUNTIF(A:A,A91)</f>
        <v>34</v>
      </c>
      <c r="G91">
        <f t="shared" si="2"/>
        <v>96</v>
      </c>
      <c r="H91">
        <f t="shared" si="3"/>
        <v>63</v>
      </c>
    </row>
    <row r="92" spans="1:8" ht="15">
      <c r="A92" s="2" t="str">
        <f>IF(ISERROR(MATCH(B92,'Seznam závodníků'!$A:$A,0)),"",INDEX('Seznam závodníků'!$E:$E,MATCH(B92,'Seznam závodníků'!$A:$A,0)))</f>
        <v>CH2</v>
      </c>
      <c r="B92" s="2">
        <v>91</v>
      </c>
      <c r="C92" s="2" t="str">
        <f>IF(ISERROR(MATCH(B92,'Seznam závodníků'!$A:$A,0)),"",INDEX('Seznam závodníků'!$B:$B,MATCH(B92,'Seznam závodníků'!$A:$A,0)))</f>
        <v>Ježek Daniel</v>
      </c>
      <c r="D92" s="4">
        <v>0.00016828703703703702</v>
      </c>
      <c r="E92" s="2">
        <f ca="1">RANK(D92,INDIRECT("D"&amp;H92&amp;":D"&amp;G92),1)</f>
        <v>30</v>
      </c>
      <c r="F92">
        <f>COUNTIF(A:A,A92)</f>
        <v>34</v>
      </c>
      <c r="G92">
        <f t="shared" si="2"/>
        <v>96</v>
      </c>
      <c r="H92">
        <f t="shared" si="3"/>
        <v>63</v>
      </c>
    </row>
    <row r="93" spans="1:8" ht="15">
      <c r="A93" s="2" t="str">
        <f>IF(ISERROR(MATCH(B93,'Seznam závodníků'!$A:$A,0)),"",INDEX('Seznam závodníků'!$E:$E,MATCH(B93,'Seznam závodníků'!$A:$A,0)))</f>
        <v>CH2</v>
      </c>
      <c r="B93" s="2">
        <v>77</v>
      </c>
      <c r="C93" s="2" t="str">
        <f>IF(ISERROR(MATCH(B93,'Seznam závodníků'!$A:$A,0)),"",INDEX('Seznam závodníků'!$B:$B,MATCH(B93,'Seznam závodníků'!$A:$A,0)))</f>
        <v>Holý Kryštof</v>
      </c>
      <c r="D93" s="4">
        <v>0.00017118055555555558</v>
      </c>
      <c r="E93" s="2">
        <f ca="1">RANK(D93,INDIRECT("D"&amp;H93&amp;":D"&amp;G93),1)</f>
        <v>31</v>
      </c>
      <c r="F93">
        <f>COUNTIF(A:A,A93)</f>
        <v>34</v>
      </c>
      <c r="G93">
        <f t="shared" si="2"/>
        <v>96</v>
      </c>
      <c r="H93">
        <f t="shared" si="3"/>
        <v>63</v>
      </c>
    </row>
    <row r="94" spans="1:8" ht="15">
      <c r="A94" s="2" t="str">
        <f>IF(ISERROR(MATCH(B94,'Seznam závodníků'!$A:$A,0)),"",INDEX('Seznam závodníků'!$E:$E,MATCH(B94,'Seznam závodníků'!$A:$A,0)))</f>
        <v>CH2</v>
      </c>
      <c r="B94" s="2">
        <v>87</v>
      </c>
      <c r="C94" s="2" t="str">
        <f>IF(ISERROR(MATCH(B94,'Seznam závodníků'!$A:$A,0)),"",INDEX('Seznam závodníků'!$B:$B,MATCH(B94,'Seznam závodníků'!$A:$A,0)))</f>
        <v>Cibík Radim</v>
      </c>
      <c r="D94" s="4">
        <v>0.00017789351851851853</v>
      </c>
      <c r="E94" s="2">
        <f ca="1">RANK(D94,INDIRECT("D"&amp;H94&amp;":D"&amp;G94),1)</f>
        <v>32</v>
      </c>
      <c r="F94">
        <f>COUNTIF(A:A,A94)</f>
        <v>34</v>
      </c>
      <c r="G94">
        <f t="shared" si="2"/>
        <v>96</v>
      </c>
      <c r="H94">
        <f t="shared" si="3"/>
        <v>63</v>
      </c>
    </row>
    <row r="95" spans="1:8" ht="15">
      <c r="A95" s="2" t="str">
        <f>IF(ISERROR(MATCH(B95,'Seznam závodníků'!$A:$A,0)),"",INDEX('Seznam závodníků'!$E:$E,MATCH(B95,'Seznam závodníků'!$A:$A,0)))</f>
        <v>CH2</v>
      </c>
      <c r="B95" s="2">
        <v>75</v>
      </c>
      <c r="C95" s="2" t="str">
        <f>IF(ISERROR(MATCH(B95,'Seznam závodníků'!$A:$A,0)),"",INDEX('Seznam závodníků'!$B:$B,MATCH(B95,'Seznam závodníků'!$A:$A,0)))</f>
        <v>Vávra Jiří</v>
      </c>
      <c r="D95" s="4">
        <v>0.00017847222222222223</v>
      </c>
      <c r="E95" s="2">
        <f ca="1">RANK(D95,INDIRECT("D"&amp;H95&amp;":D"&amp;G95),1)</f>
        <v>33</v>
      </c>
      <c r="F95">
        <f>COUNTIF(A:A,A95)</f>
        <v>34</v>
      </c>
      <c r="G95">
        <f t="shared" si="2"/>
        <v>96</v>
      </c>
      <c r="H95">
        <f t="shared" si="3"/>
        <v>63</v>
      </c>
    </row>
    <row r="96" spans="1:8" ht="15">
      <c r="A96" s="2" t="str">
        <f>IF(ISERROR(MATCH(B96,'Seznam závodníků'!$A:$A,0)),"",INDEX('Seznam závodníků'!$E:$E,MATCH(B96,'Seznam závodníků'!$A:$A,0)))</f>
        <v>CH2</v>
      </c>
      <c r="B96" s="2">
        <v>73</v>
      </c>
      <c r="C96" s="2" t="str">
        <f>IF(ISERROR(MATCH(B96,'Seznam závodníků'!$A:$A,0)),"",INDEX('Seznam závodníků'!$B:$B,MATCH(B96,'Seznam závodníků'!$A:$A,0)))</f>
        <v>Matúš Marek</v>
      </c>
      <c r="D96" s="4">
        <v>0.00020856481481481483</v>
      </c>
      <c r="E96" s="2">
        <f ca="1">RANK(D96,INDIRECT("D"&amp;H96&amp;":D"&amp;G96),1)</f>
        <v>34</v>
      </c>
      <c r="F96">
        <f>COUNTIF(A:A,A96)</f>
        <v>34</v>
      </c>
      <c r="G96">
        <f t="shared" si="2"/>
        <v>96</v>
      </c>
      <c r="H96">
        <f t="shared" si="3"/>
        <v>63</v>
      </c>
    </row>
    <row r="97" spans="1:8" ht="15">
      <c r="A97" s="2" t="str">
        <f>IF(ISERROR(MATCH(B97,'Seznam závodníků'!$A:$A,0)),"",INDEX('Seznam závodníků'!$E:$E,MATCH(B97,'Seznam závodníků'!$A:$A,0)))</f>
        <v>D2</v>
      </c>
      <c r="B97" s="2">
        <v>102</v>
      </c>
      <c r="C97" s="2" t="str">
        <f>IF(ISERROR(MATCH(B97,'Seznam závodníků'!$A:$A,0)),"",INDEX('Seznam závodníků'!$B:$B,MATCH(B97,'Seznam závodníků'!$A:$A,0)))</f>
        <v>Kalčíková Veronika</v>
      </c>
      <c r="D97" s="4">
        <v>0.00013020833333333333</v>
      </c>
      <c r="E97" s="2">
        <f ca="1">RANK(D97,INDIRECT("D"&amp;H97&amp;":D"&amp;G97),1)</f>
        <v>1</v>
      </c>
      <c r="F97">
        <f>COUNTIF(A:A,A97)</f>
        <v>12</v>
      </c>
      <c r="G97">
        <f t="shared" si="2"/>
        <v>108</v>
      </c>
      <c r="H97">
        <f t="shared" si="3"/>
        <v>97</v>
      </c>
    </row>
    <row r="98" spans="1:8" ht="15">
      <c r="A98" s="2" t="str">
        <f>IF(ISERROR(MATCH(B98,'Seznam závodníků'!$A:$A,0)),"",INDEX('Seznam závodníků'!$E:$E,MATCH(B98,'Seznam závodníků'!$A:$A,0)))</f>
        <v>D2</v>
      </c>
      <c r="B98" s="2">
        <v>96</v>
      </c>
      <c r="C98" s="2" t="str">
        <f>IF(ISERROR(MATCH(B98,'Seznam závodníků'!$A:$A,0)),"",INDEX('Seznam závodníků'!$B:$B,MATCH(B98,'Seznam závodníků'!$A:$A,0)))</f>
        <v>Piknerová Zuzana</v>
      </c>
      <c r="D98" s="4">
        <v>0.00014074074074074073</v>
      </c>
      <c r="E98" s="2">
        <f ca="1">RANK(D98,INDIRECT("D"&amp;H98&amp;":D"&amp;G98),1)</f>
        <v>2</v>
      </c>
      <c r="F98">
        <f>COUNTIF(A:A,A98)</f>
        <v>12</v>
      </c>
      <c r="G98">
        <f t="shared" si="2"/>
        <v>108</v>
      </c>
      <c r="H98">
        <f t="shared" si="3"/>
        <v>97</v>
      </c>
    </row>
    <row r="99" spans="1:8" ht="15">
      <c r="A99" s="2" t="str">
        <f>IF(ISERROR(MATCH(B99,'Seznam závodníků'!$A:$A,0)),"",INDEX('Seznam závodníků'!$E:$E,MATCH(B99,'Seznam závodníků'!$A:$A,0)))</f>
        <v>D2</v>
      </c>
      <c r="B99" s="2">
        <v>98</v>
      </c>
      <c r="C99" s="2" t="str">
        <f>IF(ISERROR(MATCH(B99,'Seznam závodníků'!$A:$A,0)),"",INDEX('Seznam závodníků'!$B:$B,MATCH(B99,'Seznam závodníků'!$A:$A,0)))</f>
        <v>Hejnová Barbora</v>
      </c>
      <c r="D99" s="4">
        <v>0.0001457175925925926</v>
      </c>
      <c r="E99" s="2">
        <f ca="1">RANK(D99,INDIRECT("D"&amp;H99&amp;":D"&amp;G99),1)</f>
        <v>3</v>
      </c>
      <c r="F99">
        <f>COUNTIF(A:A,A99)</f>
        <v>12</v>
      </c>
      <c r="G99">
        <f t="shared" si="2"/>
        <v>108</v>
      </c>
      <c r="H99">
        <f t="shared" si="3"/>
        <v>97</v>
      </c>
    </row>
    <row r="100" spans="1:8" ht="15">
      <c r="A100" s="2" t="str">
        <f>IF(ISERROR(MATCH(B100,'Seznam závodníků'!$A:$A,0)),"",INDEX('Seznam závodníků'!$E:$E,MATCH(B100,'Seznam závodníků'!$A:$A,0)))</f>
        <v>D2</v>
      </c>
      <c r="B100" s="2">
        <v>95</v>
      </c>
      <c r="C100" s="2" t="str">
        <f>IF(ISERROR(MATCH(B100,'Seznam závodníků'!$A:$A,0)),"",INDEX('Seznam závodníků'!$B:$B,MATCH(B100,'Seznam závodníků'!$A:$A,0)))</f>
        <v>Davídová Markéta</v>
      </c>
      <c r="D100" s="4">
        <v>0.00014583333333333335</v>
      </c>
      <c r="E100" s="2">
        <f ca="1">RANK(D100,INDIRECT("D"&amp;H100&amp;":D"&amp;G100),1)</f>
        <v>4</v>
      </c>
      <c r="F100">
        <f>COUNTIF(A:A,A100)</f>
        <v>12</v>
      </c>
      <c r="G100">
        <f t="shared" si="2"/>
        <v>108</v>
      </c>
      <c r="H100">
        <f t="shared" si="3"/>
        <v>97</v>
      </c>
    </row>
    <row r="101" spans="1:8" ht="15">
      <c r="A101" s="2" t="str">
        <f>IF(ISERROR(MATCH(B101,'Seznam závodníků'!$A:$A,0)),"",INDEX('Seznam závodníků'!$E:$E,MATCH(B101,'Seznam závodníků'!$A:$A,0)))</f>
        <v>D2</v>
      </c>
      <c r="B101" s="2">
        <v>99</v>
      </c>
      <c r="C101" s="2" t="str">
        <f>IF(ISERROR(MATCH(B101,'Seznam závodníků'!$A:$A,0)),"",INDEX('Seznam závodníků'!$B:$B,MATCH(B101,'Seznam závodníků'!$A:$A,0)))</f>
        <v>Šobrová Anna</v>
      </c>
      <c r="D101" s="4">
        <v>0.00014756944444444445</v>
      </c>
      <c r="E101" s="2">
        <f ca="1">RANK(D101,INDIRECT("D"&amp;H101&amp;":D"&amp;G101),1)</f>
        <v>5</v>
      </c>
      <c r="F101">
        <f>COUNTIF(A:A,A101)</f>
        <v>12</v>
      </c>
      <c r="G101">
        <f t="shared" si="2"/>
        <v>108</v>
      </c>
      <c r="H101">
        <f t="shared" si="3"/>
        <v>97</v>
      </c>
    </row>
    <row r="102" spans="1:8" ht="15">
      <c r="A102" s="2" t="str">
        <f>IF(ISERROR(MATCH(B102,'Seznam závodníků'!$A:$A,0)),"",INDEX('Seznam závodníků'!$E:$E,MATCH(B102,'Seznam závodníků'!$A:$A,0)))</f>
        <v>D2</v>
      </c>
      <c r="B102" s="2">
        <v>94</v>
      </c>
      <c r="C102" s="2" t="str">
        <f>IF(ISERROR(MATCH(B102,'Seznam závodníků'!$A:$A,0)),"",INDEX('Seznam závodníků'!$B:$B,MATCH(B102,'Seznam závodníků'!$A:$A,0)))</f>
        <v>Široká Ludmila</v>
      </c>
      <c r="D102" s="4">
        <v>0.00014814814814814815</v>
      </c>
      <c r="E102" s="2">
        <f ca="1">RANK(D102,INDIRECT("D"&amp;H102&amp;":D"&amp;G102),1)</f>
        <v>6</v>
      </c>
      <c r="F102">
        <f>COUNTIF(A:A,A102)</f>
        <v>12</v>
      </c>
      <c r="G102">
        <f t="shared" si="2"/>
        <v>108</v>
      </c>
      <c r="H102">
        <f t="shared" si="3"/>
        <v>97</v>
      </c>
    </row>
    <row r="103" spans="1:8" ht="15">
      <c r="A103" s="2" t="str">
        <f>IF(ISERROR(MATCH(B103,'Seznam závodníků'!$A:$A,0)),"",INDEX('Seznam závodníků'!$E:$E,MATCH(B103,'Seznam závodníků'!$A:$A,0)))</f>
        <v>D2</v>
      </c>
      <c r="B103" s="2">
        <v>106</v>
      </c>
      <c r="C103" s="2" t="str">
        <f>IF(ISERROR(MATCH(B103,'Seznam závodníků'!$A:$A,0)),"",INDEX('Seznam závodníků'!$B:$B,MATCH(B103,'Seznam závodníků'!$A:$A,0)))</f>
        <v>Šůsová Kateřina</v>
      </c>
      <c r="D103" s="4">
        <v>0.0001488425925925926</v>
      </c>
      <c r="E103" s="2">
        <f ca="1">RANK(D103,INDIRECT("D"&amp;H103&amp;":D"&amp;G103),1)</f>
        <v>7</v>
      </c>
      <c r="F103">
        <f>COUNTIF(A:A,A103)</f>
        <v>12</v>
      </c>
      <c r="G103">
        <f t="shared" si="2"/>
        <v>108</v>
      </c>
      <c r="H103">
        <f t="shared" si="3"/>
        <v>97</v>
      </c>
    </row>
    <row r="104" spans="1:8" ht="15">
      <c r="A104" s="2" t="str">
        <f>IF(ISERROR(MATCH(B104,'Seznam závodníků'!$A:$A,0)),"",INDEX('Seznam závodníků'!$E:$E,MATCH(B104,'Seznam závodníků'!$A:$A,0)))</f>
        <v>D2</v>
      </c>
      <c r="B104" s="2">
        <v>100</v>
      </c>
      <c r="C104" s="2" t="str">
        <f>IF(ISERROR(MATCH(B104,'Seznam závodníků'!$A:$A,0)),"",INDEX('Seznam závodníků'!$B:$B,MATCH(B104,'Seznam závodníků'!$A:$A,0)))</f>
        <v>Fišerová Tereza</v>
      </c>
      <c r="D104" s="4">
        <v>0.00015787037037037036</v>
      </c>
      <c r="E104" s="2">
        <f ca="1">RANK(D104,INDIRECT("D"&amp;H104&amp;":D"&amp;G104),1)</f>
        <v>8</v>
      </c>
      <c r="F104">
        <f>COUNTIF(A:A,A104)</f>
        <v>12</v>
      </c>
      <c r="G104">
        <f t="shared" si="2"/>
        <v>108</v>
      </c>
      <c r="H104">
        <f t="shared" si="3"/>
        <v>97</v>
      </c>
    </row>
    <row r="105" spans="1:8" ht="15">
      <c r="A105" s="2" t="str">
        <f>IF(ISERROR(MATCH(B105,'Seznam závodníků'!$A:$A,0)),"",INDEX('Seznam závodníků'!$E:$E,MATCH(B105,'Seznam závodníků'!$A:$A,0)))</f>
        <v>D2</v>
      </c>
      <c r="B105" s="2">
        <v>103</v>
      </c>
      <c r="C105" s="2" t="str">
        <f>IF(ISERROR(MATCH(B105,'Seznam závodníků'!$A:$A,0)),"",INDEX('Seznam závodníků'!$B:$B,MATCH(B105,'Seznam závodníků'!$A:$A,0)))</f>
        <v>Suchánková Eva</v>
      </c>
      <c r="D105" s="4">
        <v>0.00015844907407407406</v>
      </c>
      <c r="E105" s="2">
        <f ca="1">RANK(D105,INDIRECT("D"&amp;H105&amp;":D"&amp;G105),1)</f>
        <v>9</v>
      </c>
      <c r="F105">
        <f>COUNTIF(A:A,A105)</f>
        <v>12</v>
      </c>
      <c r="G105">
        <f t="shared" si="2"/>
        <v>108</v>
      </c>
      <c r="H105">
        <f t="shared" si="3"/>
        <v>97</v>
      </c>
    </row>
    <row r="106" spans="1:8" ht="15">
      <c r="A106" s="2" t="str">
        <f>IF(ISERROR(MATCH(B106,'Seznam závodníků'!$A:$A,0)),"",INDEX('Seznam závodníků'!$E:$E,MATCH(B106,'Seznam závodníků'!$A:$A,0)))</f>
        <v>D2</v>
      </c>
      <c r="B106" s="2">
        <v>101</v>
      </c>
      <c r="C106" s="2" t="str">
        <f>IF(ISERROR(MATCH(B106,'Seznam závodníků'!$A:$A,0)),"",INDEX('Seznam závodníků'!$B:$B,MATCH(B106,'Seznam závodníků'!$A:$A,0)))</f>
        <v>Švábová Adéla</v>
      </c>
      <c r="D106" s="4">
        <v>0.00016030092592592593</v>
      </c>
      <c r="E106" s="2">
        <f ca="1">RANK(D106,INDIRECT("D"&amp;H106&amp;":D"&amp;G106),1)</f>
        <v>10</v>
      </c>
      <c r="F106">
        <f>COUNTIF(A:A,A106)</f>
        <v>12</v>
      </c>
      <c r="G106">
        <f t="shared" si="2"/>
        <v>108</v>
      </c>
      <c r="H106">
        <f t="shared" si="3"/>
        <v>97</v>
      </c>
    </row>
    <row r="107" spans="1:8" ht="15">
      <c r="A107" s="2" t="str">
        <f>IF(ISERROR(MATCH(B107,'Seznam závodníků'!$A:$A,0)),"",INDEX('Seznam závodníků'!$E:$E,MATCH(B107,'Seznam závodníků'!$A:$A,0)))</f>
        <v>D2</v>
      </c>
      <c r="B107" s="2">
        <v>104</v>
      </c>
      <c r="C107" s="2" t="str">
        <f>IF(ISERROR(MATCH(B107,'Seznam závodníků'!$A:$A,0)),"",INDEX('Seznam závodníků'!$B:$B,MATCH(B107,'Seznam závodníků'!$A:$A,0)))</f>
        <v>Burianová Kateřina</v>
      </c>
      <c r="D107" s="4">
        <v>0.00016805555555555554</v>
      </c>
      <c r="E107" s="2">
        <f ca="1">RANK(D107,INDIRECT("D"&amp;H107&amp;":D"&amp;G107),1)</f>
        <v>11</v>
      </c>
      <c r="F107">
        <f>COUNTIF(A:A,A107)</f>
        <v>12</v>
      </c>
      <c r="G107">
        <f t="shared" si="2"/>
        <v>108</v>
      </c>
      <c r="H107">
        <f t="shared" si="3"/>
        <v>97</v>
      </c>
    </row>
    <row r="108" spans="1:8" ht="15">
      <c r="A108" s="2" t="str">
        <f>IF(ISERROR(MATCH(B108,'Seznam závodníků'!$A:$A,0)),"",INDEX('Seznam závodníků'!$E:$E,MATCH(B108,'Seznam závodníků'!$A:$A,0)))</f>
        <v>D2</v>
      </c>
      <c r="B108" s="2">
        <v>105</v>
      </c>
      <c r="C108" s="2" t="str">
        <f>IF(ISERROR(MATCH(B108,'Seznam závodníků'!$A:$A,0)),"",INDEX('Seznam závodníků'!$B:$B,MATCH(B108,'Seznam závodníků'!$A:$A,0)))</f>
        <v>Romová Ella</v>
      </c>
      <c r="D108" s="4">
        <v>0.00018993055555555557</v>
      </c>
      <c r="E108" s="2">
        <f ca="1">RANK(D108,INDIRECT("D"&amp;H108&amp;":D"&amp;G108),1)</f>
        <v>12</v>
      </c>
      <c r="F108">
        <f>COUNTIF(A:A,A108)</f>
        <v>12</v>
      </c>
      <c r="G108">
        <f t="shared" si="2"/>
        <v>108</v>
      </c>
      <c r="H108">
        <f t="shared" si="3"/>
        <v>97</v>
      </c>
    </row>
    <row r="109" spans="1:8" ht="15">
      <c r="A109" s="2">
        <f>IF(ISERROR(MATCH(B109,'Seznam závodníků'!$A:$A,0)),"",INDEX('Seznam závodníků'!$E:$E,MATCH(B109,'Seznam závodníků'!$A:$A,0)))</f>
      </c>
      <c r="B109" s="2">
        <v>97</v>
      </c>
      <c r="C109" s="2">
        <f>IF(ISERROR(MATCH(B109,'Seznam závodníků'!$A:$A,0)),"",INDEX('Seznam závodníků'!$B:$B,MATCH(B109,'Seznam závodníků'!$A:$A,0)))</f>
      </c>
      <c r="D109" s="4"/>
      <c r="E109" s="2" t="e">
        <f ca="1">RANK(D109,INDIRECT("D"&amp;H109&amp;":D"&amp;G109),1)</f>
        <v>#REF!</v>
      </c>
      <c r="F109">
        <f>COUNTIF(A:A,A109)</f>
        <v>65422</v>
      </c>
      <c r="G109">
        <f t="shared" si="2"/>
        <v>110</v>
      </c>
      <c r="H109">
        <f t="shared" si="3"/>
        <v>-65311</v>
      </c>
    </row>
    <row r="110" spans="1:8" ht="15">
      <c r="A110" s="2">
        <f>IF(ISERROR(MATCH(B110,'Seznam závodníků'!$A:$A,0)),"",INDEX('Seznam závodníků'!$E:$E,MATCH(B110,'Seznam závodníků'!$A:$A,0)))</f>
      </c>
      <c r="B110" s="2">
        <v>107</v>
      </c>
      <c r="C110" s="2">
        <f>IF(ISERROR(MATCH(B110,'Seznam závodníků'!$A:$A,0)),"",INDEX('Seznam závodníků'!$B:$B,MATCH(B110,'Seznam závodníků'!$A:$A,0)))</f>
      </c>
      <c r="D110" s="4"/>
      <c r="E110" s="2" t="e">
        <f ca="1">RANK(D110,INDIRECT("D"&amp;H110&amp;":D"&amp;G110),1)</f>
        <v>#REF!</v>
      </c>
      <c r="F110">
        <f>COUNTIF(A:A,A110)</f>
        <v>65422</v>
      </c>
      <c r="G110">
        <f t="shared" si="2"/>
        <v>110</v>
      </c>
      <c r="H110">
        <f t="shared" si="3"/>
        <v>-65311</v>
      </c>
    </row>
    <row r="111" spans="1:8" ht="15">
      <c r="A111" s="2" t="str">
        <f>IF(ISERROR(MATCH(B111,'Seznam závodníků'!$A:$A,0)),"",INDEX('Seznam závodníků'!$E:$E,MATCH(B111,'Seznam závodníků'!$A:$A,0)))</f>
        <v>D1</v>
      </c>
      <c r="B111" s="2">
        <v>123</v>
      </c>
      <c r="C111" s="2" t="str">
        <f>IF(ISERROR(MATCH(B111,'Seznam závodníků'!$A:$A,0)),"",INDEX('Seznam závodníků'!$B:$B,MATCH(B111,'Seznam závodníků'!$A:$A,0)))</f>
        <v>Salcmanová Kateřina</v>
      </c>
      <c r="D111" s="4">
        <v>0.00014467592592592594</v>
      </c>
      <c r="E111" s="2">
        <f ca="1">RANK(D111,INDIRECT("D"&amp;H111&amp;":D"&amp;G111),1)</f>
        <v>1</v>
      </c>
      <c r="F111">
        <f>COUNTIF(A:A,A111)</f>
        <v>11</v>
      </c>
      <c r="G111">
        <f t="shared" si="2"/>
        <v>121</v>
      </c>
      <c r="H111">
        <f t="shared" si="3"/>
        <v>111</v>
      </c>
    </row>
    <row r="112" spans="1:8" ht="15">
      <c r="A112" s="2" t="str">
        <f>IF(ISERROR(MATCH(B112,'Seznam závodníků'!$A:$A,0)),"",INDEX('Seznam závodníků'!$E:$E,MATCH(B112,'Seznam závodníků'!$A:$A,0)))</f>
        <v>D1</v>
      </c>
      <c r="B112" s="2">
        <v>126</v>
      </c>
      <c r="C112" s="2" t="str">
        <f>IF(ISERROR(MATCH(B112,'Seznam závodníků'!$A:$A,0)),"",INDEX('Seznam závodníků'!$B:$B,MATCH(B112,'Seznam závodníků'!$A:$A,0)))</f>
        <v>Bémová Adéla</v>
      </c>
      <c r="D112" s="4">
        <v>0.00014675925925925927</v>
      </c>
      <c r="E112" s="2">
        <f ca="1">RANK(D112,INDIRECT("D"&amp;H112&amp;":D"&amp;G112),1)</f>
        <v>2</v>
      </c>
      <c r="F112">
        <f>COUNTIF(A:A,A112)</f>
        <v>11</v>
      </c>
      <c r="G112">
        <f t="shared" si="2"/>
        <v>121</v>
      </c>
      <c r="H112">
        <f t="shared" si="3"/>
        <v>111</v>
      </c>
    </row>
    <row r="113" spans="1:8" ht="15">
      <c r="A113" s="2" t="str">
        <f>IF(ISERROR(MATCH(B113,'Seznam závodníků'!$A:$A,0)),"",INDEX('Seznam závodníků'!$E:$E,MATCH(B113,'Seznam závodníků'!$A:$A,0)))</f>
        <v>D1</v>
      </c>
      <c r="B113" s="2">
        <v>125</v>
      </c>
      <c r="C113" s="2" t="str">
        <f>IF(ISERROR(MATCH(B113,'Seznam závodníků'!$A:$A,0)),"",INDEX('Seznam závodníků'!$B:$B,MATCH(B113,'Seznam závodníků'!$A:$A,0)))</f>
        <v>Prokopová Kristýna</v>
      </c>
      <c r="D113" s="4">
        <v>0.00015416666666666668</v>
      </c>
      <c r="E113" s="2">
        <f ca="1">RANK(D113,INDIRECT("D"&amp;H113&amp;":D"&amp;G113),1)</f>
        <v>3</v>
      </c>
      <c r="F113">
        <f>COUNTIF(A:A,A113)</f>
        <v>11</v>
      </c>
      <c r="G113">
        <f t="shared" si="2"/>
        <v>121</v>
      </c>
      <c r="H113">
        <f t="shared" si="3"/>
        <v>111</v>
      </c>
    </row>
    <row r="114" spans="1:8" ht="15">
      <c r="A114" s="2" t="str">
        <f>IF(ISERROR(MATCH(B114,'Seznam závodníků'!$A:$A,0)),"",INDEX('Seznam závodníků'!$E:$E,MATCH(B114,'Seznam závodníků'!$A:$A,0)))</f>
        <v>D1</v>
      </c>
      <c r="B114" s="2">
        <v>133</v>
      </c>
      <c r="C114" s="2" t="str">
        <f>IF(ISERROR(MATCH(B114,'Seznam závodníků'!$A:$A,0)),"",INDEX('Seznam závodníků'!$B:$B,MATCH(B114,'Seznam závodníků'!$A:$A,0)))</f>
        <v>Krajčíková Daniela</v>
      </c>
      <c r="D114" s="4">
        <v>0.00016296296296296295</v>
      </c>
      <c r="E114" s="2">
        <f ca="1">RANK(D114,INDIRECT("D"&amp;H114&amp;":D"&amp;G114),1)</f>
        <v>4</v>
      </c>
      <c r="F114">
        <f>COUNTIF(A:A,A114)</f>
        <v>11</v>
      </c>
      <c r="G114">
        <f t="shared" si="2"/>
        <v>121</v>
      </c>
      <c r="H114">
        <f t="shared" si="3"/>
        <v>111</v>
      </c>
    </row>
    <row r="115" spans="1:8" ht="15">
      <c r="A115" s="2" t="str">
        <f>IF(ISERROR(MATCH(B115,'Seznam závodníků'!$A:$A,0)),"",INDEX('Seznam závodníků'!$E:$E,MATCH(B115,'Seznam závodníků'!$A:$A,0)))</f>
        <v>D1</v>
      </c>
      <c r="B115" s="2">
        <v>131</v>
      </c>
      <c r="C115" s="2" t="str">
        <f>IF(ISERROR(MATCH(B115,'Seznam závodníků'!$A:$A,0)),"",INDEX('Seznam závodníků'!$B:$B,MATCH(B115,'Seznam závodníků'!$A:$A,0)))</f>
        <v>Pavlová Amálie</v>
      </c>
      <c r="D115" s="4">
        <v>0.00016550925925925926</v>
      </c>
      <c r="E115" s="2">
        <f ca="1">RANK(D115,INDIRECT("D"&amp;H115&amp;":D"&amp;G115),1)</f>
        <v>5</v>
      </c>
      <c r="F115">
        <f>COUNTIF(A:A,A115)</f>
        <v>11</v>
      </c>
      <c r="G115">
        <f t="shared" si="2"/>
        <v>121</v>
      </c>
      <c r="H115">
        <f t="shared" si="3"/>
        <v>111</v>
      </c>
    </row>
    <row r="116" spans="1:8" ht="15">
      <c r="A116" s="2" t="str">
        <f>IF(ISERROR(MATCH(B116,'Seznam závodníků'!$A:$A,0)),"",INDEX('Seznam závodníků'!$E:$E,MATCH(B116,'Seznam závodníků'!$A:$A,0)))</f>
        <v>D1</v>
      </c>
      <c r="B116" s="2">
        <v>127</v>
      </c>
      <c r="C116" s="2" t="str">
        <f>IF(ISERROR(MATCH(B116,'Seznam závodníků'!$A:$A,0)),"",INDEX('Seznam závodníků'!$B:$B,MATCH(B116,'Seznam závodníků'!$A:$A,0)))</f>
        <v>Karhanová Michaela</v>
      </c>
      <c r="D116" s="4">
        <v>0.00016574074074074074</v>
      </c>
      <c r="E116" s="2">
        <f ca="1">RANK(D116,INDIRECT("D"&amp;H116&amp;":D"&amp;G116),1)</f>
        <v>6</v>
      </c>
      <c r="F116">
        <f>COUNTIF(A:A,A116)</f>
        <v>11</v>
      </c>
      <c r="G116">
        <f t="shared" si="2"/>
        <v>121</v>
      </c>
      <c r="H116">
        <f t="shared" si="3"/>
        <v>111</v>
      </c>
    </row>
    <row r="117" spans="1:8" ht="15">
      <c r="A117" s="2" t="str">
        <f>IF(ISERROR(MATCH(B117,'Seznam závodníků'!$A:$A,0)),"",INDEX('Seznam závodníků'!$E:$E,MATCH(B117,'Seznam závodníků'!$A:$A,0)))</f>
        <v>D1</v>
      </c>
      <c r="B117" s="2">
        <v>129</v>
      </c>
      <c r="C117" s="2" t="str">
        <f>IF(ISERROR(MATCH(B117,'Seznam závodníků'!$A:$A,0)),"",INDEX('Seznam závodníků'!$B:$B,MATCH(B117,'Seznam závodníků'!$A:$A,0)))</f>
        <v>Hrdličková Matylda</v>
      </c>
      <c r="D117" s="4">
        <v>0.0001667824074074074</v>
      </c>
      <c r="E117" s="2">
        <f ca="1">RANK(D117,INDIRECT("D"&amp;H117&amp;":D"&amp;G117),1)</f>
        <v>7</v>
      </c>
      <c r="F117">
        <f>COUNTIF(A:A,A117)</f>
        <v>11</v>
      </c>
      <c r="G117">
        <f t="shared" si="2"/>
        <v>121</v>
      </c>
      <c r="H117">
        <f t="shared" si="3"/>
        <v>111</v>
      </c>
    </row>
    <row r="118" spans="1:8" ht="15">
      <c r="A118" s="2" t="str">
        <f>IF(ISERROR(MATCH(B118,'Seznam závodníků'!$A:$A,0)),"",INDEX('Seznam závodníků'!$E:$E,MATCH(B118,'Seznam závodníků'!$A:$A,0)))</f>
        <v>D1</v>
      </c>
      <c r="B118" s="2">
        <v>130</v>
      </c>
      <c r="C118" s="2" t="str">
        <f>IF(ISERROR(MATCH(B118,'Seznam závodníků'!$A:$A,0)),"",INDEX('Seznam závodníků'!$B:$B,MATCH(B118,'Seznam závodníků'!$A:$A,0)))</f>
        <v>Blábolová Markéta</v>
      </c>
      <c r="D118" s="4">
        <v>0.00016863425925925924</v>
      </c>
      <c r="E118" s="2">
        <f ca="1">RANK(D118,INDIRECT("D"&amp;H118&amp;":D"&amp;G118),1)</f>
        <v>8</v>
      </c>
      <c r="F118">
        <f>COUNTIF(A:A,A118)</f>
        <v>11</v>
      </c>
      <c r="G118">
        <f t="shared" si="2"/>
        <v>121</v>
      </c>
      <c r="H118">
        <f t="shared" si="3"/>
        <v>111</v>
      </c>
    </row>
    <row r="119" spans="1:8" ht="15">
      <c r="A119" s="2" t="str">
        <f>IF(ISERROR(MATCH(B119,'Seznam závodníků'!$A:$A,0)),"",INDEX('Seznam závodníků'!$E:$E,MATCH(B119,'Seznam závodníků'!$A:$A,0)))</f>
        <v>D1</v>
      </c>
      <c r="B119" s="2">
        <v>132</v>
      </c>
      <c r="C119" s="2" t="str">
        <f>IF(ISERROR(MATCH(B119,'Seznam závodníků'!$A:$A,0)),"",INDEX('Seznam závodníků'!$B:$B,MATCH(B119,'Seznam závodníků'!$A:$A,0)))</f>
        <v>Benešová Anna</v>
      </c>
      <c r="D119" s="4">
        <v>0.00017546296296296296</v>
      </c>
      <c r="E119" s="2">
        <f ca="1">RANK(D119,INDIRECT("D"&amp;H119&amp;":D"&amp;G119),1)</f>
        <v>9</v>
      </c>
      <c r="F119">
        <f>COUNTIF(A:A,A119)</f>
        <v>11</v>
      </c>
      <c r="G119">
        <f t="shared" si="2"/>
        <v>121</v>
      </c>
      <c r="H119">
        <f t="shared" si="3"/>
        <v>111</v>
      </c>
    </row>
    <row r="120" spans="1:8" ht="15">
      <c r="A120" s="2" t="str">
        <f>IF(ISERROR(MATCH(B120,'Seznam závodníků'!$A:$A,0)),"",INDEX('Seznam závodníků'!$E:$E,MATCH(B120,'Seznam závodníků'!$A:$A,0)))</f>
        <v>D1</v>
      </c>
      <c r="B120" s="2">
        <v>124</v>
      </c>
      <c r="C120" s="2" t="str">
        <f>IF(ISERROR(MATCH(B120,'Seznam závodníků'!$A:$A,0)),"",INDEX('Seznam závodníků'!$B:$B,MATCH(B120,'Seznam závodníků'!$A:$A,0)))</f>
        <v>Davídková Lucie</v>
      </c>
      <c r="D120" s="4">
        <v>0.00019953703703703702</v>
      </c>
      <c r="E120" s="2">
        <f ca="1">RANK(D120,INDIRECT("D"&amp;H120&amp;":D"&amp;G120),1)</f>
        <v>10</v>
      </c>
      <c r="F120">
        <f>COUNTIF(A:A,A120)</f>
        <v>11</v>
      </c>
      <c r="G120">
        <f t="shared" si="2"/>
        <v>121</v>
      </c>
      <c r="H120">
        <f t="shared" si="3"/>
        <v>111</v>
      </c>
    </row>
    <row r="121" spans="1:8" ht="15">
      <c r="A121" s="2" t="str">
        <f>IF(ISERROR(MATCH(B121,'Seznam závodníků'!$A:$A,0)),"",INDEX('Seznam závodníků'!$E:$E,MATCH(B121,'Seznam závodníků'!$A:$A,0)))</f>
        <v>D1</v>
      </c>
      <c r="B121" s="2">
        <v>128</v>
      </c>
      <c r="C121" s="2" t="str">
        <f>IF(ISERROR(MATCH(B121,'Seznam závodníků'!$A:$A,0)),"",INDEX('Seznam závodníků'!$B:$B,MATCH(B121,'Seznam závodníků'!$A:$A,0)))</f>
        <v>Mužíková Kristýna</v>
      </c>
      <c r="D121" s="4">
        <v>0.00020567129629629627</v>
      </c>
      <c r="E121" s="2">
        <f ca="1">RANK(D121,INDIRECT("D"&amp;H121&amp;":D"&amp;G121),1)</f>
        <v>11</v>
      </c>
      <c r="F121">
        <f>COUNTIF(A:A,A121)</f>
        <v>11</v>
      </c>
      <c r="G121">
        <f t="shared" si="2"/>
        <v>121</v>
      </c>
      <c r="H121">
        <f t="shared" si="3"/>
        <v>111</v>
      </c>
    </row>
    <row r="122" spans="1:8" ht="15">
      <c r="A122" s="2" t="str">
        <f>IF(ISERROR(MATCH(B122,'Seznam závodníků'!$A:$A,0)),"",INDEX('Seznam závodníků'!$E:$E,MATCH(B122,'Seznam závodníků'!$A:$A,0)))</f>
        <v>CH1</v>
      </c>
      <c r="B122" s="2">
        <v>119</v>
      </c>
      <c r="C122" s="2" t="str">
        <f>IF(ISERROR(MATCH(B122,'Seznam závodníků'!$A:$A,0)),"",INDEX('Seznam závodníků'!$B:$B,MATCH(B122,'Seznam závodníků'!$A:$A,0)))</f>
        <v>Pilný Roman</v>
      </c>
      <c r="D122" s="4">
        <v>0.00015520833333333334</v>
      </c>
      <c r="E122" s="2">
        <f ca="1">RANK(D122,INDIRECT("D"&amp;H122&amp;":D"&amp;G122),1)</f>
        <v>1</v>
      </c>
      <c r="F122">
        <f>COUNTIF(A:A,A122)</f>
        <v>10</v>
      </c>
      <c r="G122">
        <f t="shared" si="2"/>
        <v>131</v>
      </c>
      <c r="H122">
        <f t="shared" si="3"/>
        <v>122</v>
      </c>
    </row>
    <row r="123" spans="1:8" ht="15">
      <c r="A123" s="2" t="str">
        <f>IF(ISERROR(MATCH(B123,'Seznam závodníků'!$A:$A,0)),"",INDEX('Seznam závodníků'!$E:$E,MATCH(B123,'Seznam závodníků'!$A:$A,0)))</f>
        <v>CH1</v>
      </c>
      <c r="B123" s="2">
        <v>113</v>
      </c>
      <c r="C123" s="2" t="str">
        <f>IF(ISERROR(MATCH(B123,'Seznam závodníků'!$A:$A,0)),"",INDEX('Seznam závodníků'!$B:$B,MATCH(B123,'Seznam závodníků'!$A:$A,0)))</f>
        <v>Soukup Martin</v>
      </c>
      <c r="D123" s="4">
        <v>0.00016030092592592593</v>
      </c>
      <c r="E123" s="2">
        <f ca="1">RANK(D123,INDIRECT("D"&amp;H123&amp;":D"&amp;G123),1)</f>
        <v>2</v>
      </c>
      <c r="F123">
        <f>COUNTIF(A:A,A123)</f>
        <v>10</v>
      </c>
      <c r="G123">
        <f t="shared" si="2"/>
        <v>131</v>
      </c>
      <c r="H123">
        <f t="shared" si="3"/>
        <v>122</v>
      </c>
    </row>
    <row r="124" spans="1:8" ht="15">
      <c r="A124" s="2" t="str">
        <f>IF(ISERROR(MATCH(B124,'Seznam závodníků'!$A:$A,0)),"",INDEX('Seznam závodníků'!$E:$E,MATCH(B124,'Seznam závodníků'!$A:$A,0)))</f>
        <v>CH1</v>
      </c>
      <c r="B124" s="2">
        <v>117</v>
      </c>
      <c r="C124" s="2" t="str">
        <f>IF(ISERROR(MATCH(B124,'Seznam závodníků'!$A:$A,0)),"",INDEX('Seznam závodníků'!$B:$B,MATCH(B124,'Seznam závodníků'!$A:$A,0)))</f>
        <v>Pergler Michal</v>
      </c>
      <c r="D124" s="4">
        <v>0.0001630787037037037</v>
      </c>
      <c r="E124" s="2">
        <f ca="1">RANK(D124,INDIRECT("D"&amp;H124&amp;":D"&amp;G124),1)</f>
        <v>3</v>
      </c>
      <c r="F124">
        <f>COUNTIF(A:A,A124)</f>
        <v>10</v>
      </c>
      <c r="G124">
        <f t="shared" si="2"/>
        <v>131</v>
      </c>
      <c r="H124">
        <f t="shared" si="3"/>
        <v>122</v>
      </c>
    </row>
    <row r="125" spans="1:8" ht="15">
      <c r="A125" s="2" t="str">
        <f>IF(ISERROR(MATCH(B125,'Seznam závodníků'!$A:$A,0)),"",INDEX('Seznam závodníků'!$E:$E,MATCH(B125,'Seznam závodníků'!$A:$A,0)))</f>
        <v>CH1</v>
      </c>
      <c r="B125" s="2">
        <v>112</v>
      </c>
      <c r="C125" s="2" t="str">
        <f>IF(ISERROR(MATCH(B125,'Seznam závodníků'!$A:$A,0)),"",INDEX('Seznam závodníků'!$B:$B,MATCH(B125,'Seznam závodníků'!$A:$A,0)))</f>
        <v>Votýpka Jan</v>
      </c>
      <c r="D125" s="4">
        <v>0.00016585648148148148</v>
      </c>
      <c r="E125" s="2">
        <f ca="1">RANK(D125,INDIRECT("D"&amp;H125&amp;":D"&amp;G125),1)</f>
        <v>4</v>
      </c>
      <c r="F125">
        <f>COUNTIF(A:A,A125)</f>
        <v>10</v>
      </c>
      <c r="G125">
        <f aca="true" t="shared" si="4" ref="G125:G136">IF(A125&lt;&gt;A126,ROW(),G126)</f>
        <v>131</v>
      </c>
      <c r="H125">
        <f aca="true" t="shared" si="5" ref="H125:H136">IF(G125&lt;&gt;"",G125-F125+1,"")</f>
        <v>122</v>
      </c>
    </row>
    <row r="126" spans="1:8" ht="15">
      <c r="A126" s="2" t="str">
        <f>IF(ISERROR(MATCH(B126,'Seznam závodníků'!$A:$A,0)),"",INDEX('Seznam závodníků'!$E:$E,MATCH(B126,'Seznam závodníků'!$A:$A,0)))</f>
        <v>CH1</v>
      </c>
      <c r="B126" s="2">
        <v>111</v>
      </c>
      <c r="C126" s="2" t="str">
        <f>IF(ISERROR(MATCH(B126,'Seznam závodníků'!$A:$A,0)),"",INDEX('Seznam závodníků'!$B:$B,MATCH(B126,'Seznam závodníků'!$A:$A,0)))</f>
        <v>Němčák David</v>
      </c>
      <c r="D126" s="4">
        <v>0.00017141203703703706</v>
      </c>
      <c r="E126" s="2">
        <f ca="1">RANK(D126,INDIRECT("D"&amp;H126&amp;":D"&amp;G126),1)</f>
        <v>5</v>
      </c>
      <c r="F126">
        <f>COUNTIF(A:A,A126)</f>
        <v>10</v>
      </c>
      <c r="G126">
        <f t="shared" si="4"/>
        <v>131</v>
      </c>
      <c r="H126">
        <f t="shared" si="5"/>
        <v>122</v>
      </c>
    </row>
    <row r="127" spans="1:8" ht="15">
      <c r="A127" s="2" t="str">
        <f>IF(ISERROR(MATCH(B127,'Seznam závodníků'!$A:$A,0)),"",INDEX('Seznam závodníků'!$E:$E,MATCH(B127,'Seznam závodníků'!$A:$A,0)))</f>
        <v>CH1</v>
      </c>
      <c r="B127" s="2">
        <v>121</v>
      </c>
      <c r="C127" s="2" t="str">
        <f>IF(ISERROR(MATCH(B127,'Seznam závodníků'!$A:$A,0)),"",INDEX('Seznam závodníků'!$B:$B,MATCH(B127,'Seznam závodníků'!$A:$A,0)))</f>
        <v>Wiesner Jan</v>
      </c>
      <c r="D127" s="4">
        <v>0.00017245370370370372</v>
      </c>
      <c r="E127" s="2">
        <f ca="1">RANK(D127,INDIRECT("D"&amp;H127&amp;":D"&amp;G127),1)</f>
        <v>6</v>
      </c>
      <c r="F127">
        <f>COUNTIF(A:A,A127)</f>
        <v>10</v>
      </c>
      <c r="G127">
        <f t="shared" si="4"/>
        <v>131</v>
      </c>
      <c r="H127">
        <f t="shared" si="5"/>
        <v>122</v>
      </c>
    </row>
    <row r="128" spans="1:8" ht="15">
      <c r="A128" s="2" t="str">
        <f>IF(ISERROR(MATCH(B128,'Seznam závodníků'!$A:$A,0)),"",INDEX('Seznam závodníků'!$E:$E,MATCH(B128,'Seznam závodníků'!$A:$A,0)))</f>
        <v>CH1</v>
      </c>
      <c r="B128" s="2">
        <v>122</v>
      </c>
      <c r="C128" s="2" t="str">
        <f>IF(ISERROR(MATCH(B128,'Seznam závodníků'!$A:$A,0)),"",INDEX('Seznam závodníků'!$B:$B,MATCH(B128,'Seznam závodníků'!$A:$A,0)))</f>
        <v>Tůma Matěj</v>
      </c>
      <c r="D128" s="4">
        <v>0.00017465277777777778</v>
      </c>
      <c r="E128" s="2">
        <f ca="1">RANK(D128,INDIRECT("D"&amp;H128&amp;":D"&amp;G128),1)</f>
        <v>7</v>
      </c>
      <c r="F128">
        <f>COUNTIF(A:A,A128)</f>
        <v>10</v>
      </c>
      <c r="G128">
        <f t="shared" si="4"/>
        <v>131</v>
      </c>
      <c r="H128">
        <f t="shared" si="5"/>
        <v>122</v>
      </c>
    </row>
    <row r="129" spans="1:8" ht="15">
      <c r="A129" s="2" t="str">
        <f>IF(ISERROR(MATCH(B129,'Seznam závodníků'!$A:$A,0)),"",INDEX('Seznam závodníků'!$E:$E,MATCH(B129,'Seznam závodníků'!$A:$A,0)))</f>
        <v>CH1</v>
      </c>
      <c r="B129" s="2">
        <v>114</v>
      </c>
      <c r="C129" s="2" t="str">
        <f>IF(ISERROR(MATCH(B129,'Seznam závodníků'!$A:$A,0)),"",INDEX('Seznam závodníků'!$B:$B,MATCH(B129,'Seznam závodníků'!$A:$A,0)))</f>
        <v>Tafat Adam</v>
      </c>
      <c r="D129" s="4">
        <v>0.00018148148148148147</v>
      </c>
      <c r="E129" s="2">
        <f ca="1">RANK(D129,INDIRECT("D"&amp;H129&amp;":D"&amp;G129),1)</f>
        <v>8</v>
      </c>
      <c r="F129">
        <f>COUNTIF(A:A,A129)</f>
        <v>10</v>
      </c>
      <c r="G129">
        <f t="shared" si="4"/>
        <v>131</v>
      </c>
      <c r="H129">
        <f t="shared" si="5"/>
        <v>122</v>
      </c>
    </row>
    <row r="130" spans="1:8" ht="15">
      <c r="A130" s="2" t="str">
        <f>IF(ISERROR(MATCH(B130,'Seznam závodníků'!$A:$A,0)),"",INDEX('Seznam závodníků'!$E:$E,MATCH(B130,'Seznam závodníků'!$A:$A,0)))</f>
        <v>CH1</v>
      </c>
      <c r="B130" s="2">
        <v>116</v>
      </c>
      <c r="C130" s="2" t="str">
        <f>IF(ISERROR(MATCH(B130,'Seznam závodníků'!$A:$A,0)),"",INDEX('Seznam závodníků'!$B:$B,MATCH(B130,'Seznam závodníků'!$A:$A,0)))</f>
        <v>Strejc Michal</v>
      </c>
      <c r="D130" s="4">
        <v>0.0001896990740740741</v>
      </c>
      <c r="E130" s="2">
        <f ca="1">RANK(D130,INDIRECT("D"&amp;H130&amp;":D"&amp;G130),1)</f>
        <v>9</v>
      </c>
      <c r="F130">
        <f>COUNTIF(A:A,A130)</f>
        <v>10</v>
      </c>
      <c r="G130">
        <f t="shared" si="4"/>
        <v>131</v>
      </c>
      <c r="H130">
        <f t="shared" si="5"/>
        <v>122</v>
      </c>
    </row>
    <row r="131" spans="1:8" ht="15">
      <c r="A131" s="2" t="str">
        <f>IF(ISERROR(MATCH(B131,'Seznam závodníků'!$A:$A,0)),"",INDEX('Seznam závodníků'!$E:$E,MATCH(B131,'Seznam závodníků'!$A:$A,0)))</f>
        <v>CH1</v>
      </c>
      <c r="B131" s="2">
        <v>108</v>
      </c>
      <c r="C131" s="2" t="str">
        <f>IF(ISERROR(MATCH(B131,'Seznam závodníků'!$A:$A,0)),"",INDEX('Seznam závodníků'!$B:$B,MATCH(B131,'Seznam závodníků'!$A:$A,0)))</f>
        <v>Vojtíšek Jáchym</v>
      </c>
      <c r="D131" s="4">
        <v>0.00020046296296296297</v>
      </c>
      <c r="E131" s="2">
        <f ca="1">RANK(D131,INDIRECT("D"&amp;H131&amp;":D"&amp;G131),1)</f>
        <v>10</v>
      </c>
      <c r="F131">
        <f>COUNTIF(A:A,A131)</f>
        <v>10</v>
      </c>
      <c r="G131">
        <f t="shared" si="4"/>
        <v>131</v>
      </c>
      <c r="H131">
        <f t="shared" si="5"/>
        <v>122</v>
      </c>
    </row>
    <row r="132" spans="1:8" ht="15">
      <c r="A132" s="2">
        <f>IF(ISERROR(MATCH(B132,'Seznam závodníků'!$A:$A,0)),"",INDEX('Seznam závodníků'!$E:$E,MATCH(B132,'Seznam závodníků'!$A:$A,0)))</f>
      </c>
      <c r="B132" s="2">
        <v>109</v>
      </c>
      <c r="C132" s="2">
        <f>IF(ISERROR(MATCH(B132,'Seznam závodníků'!$A:$A,0)),"",INDEX('Seznam závodníků'!$B:$B,MATCH(B132,'Seznam závodníků'!$A:$A,0)))</f>
      </c>
      <c r="D132" s="4"/>
      <c r="E132" s="2" t="e">
        <f ca="1">RANK(D132,INDIRECT("D"&amp;H132&amp;":D"&amp;G132),1)</f>
        <v>#REF!</v>
      </c>
      <c r="F132">
        <f>COUNTIF(A:A,A132)</f>
        <v>65422</v>
      </c>
      <c r="G132">
        <f t="shared" si="4"/>
        <v>0</v>
      </c>
      <c r="H132">
        <f t="shared" si="5"/>
        <v>-65421</v>
      </c>
    </row>
    <row r="133" spans="1:8" ht="15">
      <c r="A133" s="2">
        <f>IF(ISERROR(MATCH(B133,'Seznam závodníků'!$A:$A,0)),"",INDEX('Seznam závodníků'!$E:$E,MATCH(B133,'Seznam závodníků'!$A:$A,0)))</f>
      </c>
      <c r="B133" s="2">
        <v>110</v>
      </c>
      <c r="C133" s="2">
        <f>IF(ISERROR(MATCH(B133,'Seznam závodníků'!$A:$A,0)),"",INDEX('Seznam závodníků'!$B:$B,MATCH(B133,'Seznam závodníků'!$A:$A,0)))</f>
      </c>
      <c r="D133" s="4"/>
      <c r="E133" s="2" t="e">
        <f ca="1">RANK(D133,INDIRECT("D"&amp;H133&amp;":D"&amp;G133),1)</f>
        <v>#REF!</v>
      </c>
      <c r="F133">
        <f>COUNTIF(A:A,A133)</f>
        <v>65422</v>
      </c>
      <c r="G133">
        <f t="shared" si="4"/>
        <v>0</v>
      </c>
      <c r="H133">
        <f t="shared" si="5"/>
        <v>-65421</v>
      </c>
    </row>
    <row r="134" spans="1:8" ht="15">
      <c r="A134" s="2">
        <f>IF(ISERROR(MATCH(B134,'Seznam závodníků'!$A:$A,0)),"",INDEX('Seznam závodníků'!$E:$E,MATCH(B134,'Seznam závodníků'!$A:$A,0)))</f>
      </c>
      <c r="B134" s="2">
        <v>115</v>
      </c>
      <c r="C134" s="2">
        <f>IF(ISERROR(MATCH(B134,'Seznam závodníků'!$A:$A,0)),"",INDEX('Seznam závodníků'!$B:$B,MATCH(B134,'Seznam závodníků'!$A:$A,0)))</f>
      </c>
      <c r="D134" s="4"/>
      <c r="E134" s="2" t="e">
        <f ca="1">RANK(D134,INDIRECT("D"&amp;H134&amp;":D"&amp;G134),1)</f>
        <v>#REF!</v>
      </c>
      <c r="F134">
        <f>COUNTIF(A:A,A134)</f>
        <v>65422</v>
      </c>
      <c r="G134">
        <f t="shared" si="4"/>
        <v>0</v>
      </c>
      <c r="H134">
        <f t="shared" si="5"/>
        <v>-65421</v>
      </c>
    </row>
    <row r="135" spans="1:8" ht="15">
      <c r="A135" s="2">
        <f>IF(ISERROR(MATCH(B135,'Seznam závodníků'!$A:$A,0)),"",INDEX('Seznam závodníků'!$E:$E,MATCH(B135,'Seznam závodníků'!$A:$A,0)))</f>
      </c>
      <c r="B135" s="2">
        <v>118</v>
      </c>
      <c r="C135" s="2">
        <f>IF(ISERROR(MATCH(B135,'Seznam závodníků'!$A:$A,0)),"",INDEX('Seznam závodníků'!$B:$B,MATCH(B135,'Seznam závodníků'!$A:$A,0)))</f>
      </c>
      <c r="D135" s="4"/>
      <c r="E135" s="2" t="e">
        <f ca="1">RANK(D135,INDIRECT("D"&amp;H135&amp;":D"&amp;G135),1)</f>
        <v>#REF!</v>
      </c>
      <c r="F135">
        <f>COUNTIF(A:A,A135)</f>
        <v>65422</v>
      </c>
      <c r="G135">
        <f t="shared" si="4"/>
        <v>0</v>
      </c>
      <c r="H135">
        <f t="shared" si="5"/>
        <v>-65421</v>
      </c>
    </row>
    <row r="136" spans="1:8" ht="15">
      <c r="A136" s="2">
        <f>IF(ISERROR(MATCH(B136,'Seznam závodníků'!$A:$A,0)),"",INDEX('Seznam závodníků'!$E:$E,MATCH(B136,'Seznam závodníků'!$A:$A,0)))</f>
      </c>
      <c r="B136" s="2">
        <v>120</v>
      </c>
      <c r="C136" s="2">
        <f>IF(ISERROR(MATCH(B136,'Seznam závodníků'!$A:$A,0)),"",INDEX('Seznam závodníků'!$B:$B,MATCH(B136,'Seznam závodníků'!$A:$A,0)))</f>
      </c>
      <c r="D136" s="4"/>
      <c r="E136" s="2" t="e">
        <f ca="1">RANK(D136,INDIRECT("D"&amp;H136&amp;":D"&amp;G136),1)</f>
        <v>#REF!</v>
      </c>
      <c r="F136">
        <f>COUNTIF(A:A,A136)</f>
        <v>65422</v>
      </c>
      <c r="G136">
        <f t="shared" si="4"/>
        <v>0</v>
      </c>
      <c r="H136">
        <f t="shared" si="5"/>
        <v>-65421</v>
      </c>
    </row>
    <row r="137" spans="2:3" ht="15">
      <c r="B137" s="5"/>
      <c r="C137">
        <f>IF(ISERROR(MATCH(B137,'Seznam závodníků'!$A:$A,0)),"",INDEX('Seznam závodníků'!$B:$B,MATCH(B137,'Seznam závodníků'!$A:$A,0)))</f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28">
      <selection activeCell="E51" sqref="E51"/>
    </sheetView>
  </sheetViews>
  <sheetFormatPr defaultColWidth="9.140625" defaultRowHeight="15"/>
  <cols>
    <col min="3" max="3" width="23.421875" style="0" bestFit="1" customWidth="1"/>
  </cols>
  <sheetData>
    <row r="1" spans="1:8" ht="15">
      <c r="A1" t="s">
        <v>3</v>
      </c>
      <c r="B1" t="s">
        <v>0</v>
      </c>
      <c r="C1" t="s">
        <v>1</v>
      </c>
      <c r="D1" t="s">
        <v>11</v>
      </c>
      <c r="E1" t="s">
        <v>12</v>
      </c>
      <c r="F1" t="s">
        <v>20</v>
      </c>
      <c r="G1" t="s">
        <v>19</v>
      </c>
      <c r="H1" t="s">
        <v>21</v>
      </c>
    </row>
    <row r="2" spans="1:8" ht="15">
      <c r="A2" s="2" t="str">
        <f>IF(ISERROR(MATCH(B2,'Seznam závodníků'!$A:$A,0)),"",INDEX('Seznam závodníků'!$E:$E,MATCH(B2,'Seznam závodníků'!$A:$A,0)))</f>
        <v>CH3</v>
      </c>
      <c r="B2" s="2">
        <v>3</v>
      </c>
      <c r="C2" s="2" t="str">
        <f>IF(ISERROR(MATCH(B2,'Seznam závodníků'!$A:$A,0)),"",INDEX('Seznam závodníků'!$B:$B,MATCH(B2,'Seznam závodníků'!$A:$A,0)))</f>
        <v>Kořenek Jonáš</v>
      </c>
      <c r="D2" s="4">
        <v>0.00010567129629629631</v>
      </c>
      <c r="E2" s="2">
        <f ca="1">RANK(D2,INDIRECT("D"&amp;H2&amp;":D"&amp;G2),1)</f>
        <v>1</v>
      </c>
      <c r="F2">
        <f>COUNTIF(A:A,A2)</f>
        <v>18</v>
      </c>
      <c r="G2">
        <f>IF(A2&lt;&gt;A3,ROW(),G3)</f>
        <v>19</v>
      </c>
      <c r="H2">
        <f>IF(G2&lt;&gt;"",G2-F2+1,"")</f>
        <v>2</v>
      </c>
    </row>
    <row r="3" spans="1:8" ht="15">
      <c r="A3" s="2" t="str">
        <f>IF(ISERROR(MATCH(B3,'Seznam závodníků'!$A:$A,0)),"",INDEX('Seznam závodníků'!$E:$E,MATCH(B3,'Seznam závodníků'!$A:$A,0)))</f>
        <v>CH3</v>
      </c>
      <c r="B3" s="2">
        <v>14</v>
      </c>
      <c r="C3" s="2" t="str">
        <f>IF(ISERROR(MATCH(B3,'Seznam závodníků'!$A:$A,0)),"",INDEX('Seznam závodníků'!$B:$B,MATCH(B3,'Seznam závodníků'!$A:$A,0)))</f>
        <v>Vyšín Marek</v>
      </c>
      <c r="D3" s="4">
        <v>0.00010902777777777778</v>
      </c>
      <c r="E3" s="2">
        <f ca="1">RANK(D3,INDIRECT("D"&amp;H3&amp;":D"&amp;G3),1)</f>
        <v>2</v>
      </c>
      <c r="F3">
        <f aca="true" t="shared" si="0" ref="F3:F66">COUNTIF(A$1:A$65536,A3)</f>
        <v>18</v>
      </c>
      <c r="G3">
        <f aca="true" t="shared" si="1" ref="G3:G66">IF(A3&lt;&gt;A4,ROW(),G4)</f>
        <v>19</v>
      </c>
      <c r="H3">
        <f aca="true" t="shared" si="2" ref="H3:H66">IF(G3&lt;&gt;"",G3-F3+1,"")</f>
        <v>2</v>
      </c>
    </row>
    <row r="4" spans="1:8" ht="15">
      <c r="A4" s="2" t="str">
        <f>IF(ISERROR(MATCH(B4,'Seznam závodníků'!$A:$A,0)),"",INDEX('Seznam závodníků'!$E:$E,MATCH(B4,'Seznam závodníků'!$A:$A,0)))</f>
        <v>CH3</v>
      </c>
      <c r="B4" s="2">
        <v>4</v>
      </c>
      <c r="C4" s="2" t="str">
        <f>IF(ISERROR(MATCH(B4,'Seznam závodníků'!$A:$A,0)),"",INDEX('Seznam závodníků'!$B:$B,MATCH(B4,'Seznam závodníků'!$A:$A,0)))</f>
        <v>Široký Jeroným</v>
      </c>
      <c r="D4" s="4">
        <v>0.00011030092592592592</v>
      </c>
      <c r="E4" s="2">
        <f ca="1">RANK(D4,INDIRECT("D"&amp;H4&amp;":D"&amp;G4),1)</f>
        <v>3</v>
      </c>
      <c r="F4">
        <f t="shared" si="0"/>
        <v>18</v>
      </c>
      <c r="G4">
        <f t="shared" si="1"/>
        <v>19</v>
      </c>
      <c r="H4">
        <f t="shared" si="2"/>
        <v>2</v>
      </c>
    </row>
    <row r="5" spans="1:8" ht="15">
      <c r="A5" s="2" t="str">
        <f>IF(ISERROR(MATCH(B5,'Seznam závodníků'!$A:$A,0)),"",INDEX('Seznam závodníků'!$E:$E,MATCH(B5,'Seznam závodníků'!$A:$A,0)))</f>
        <v>CH3</v>
      </c>
      <c r="B5" s="2">
        <v>1</v>
      </c>
      <c r="C5" s="2" t="str">
        <f>IF(ISERROR(MATCH(B5,'Seznam závodníků'!$A:$A,0)),"",INDEX('Seznam závodníků'!$B:$B,MATCH(B5,'Seznam závodníků'!$A:$A,0)))</f>
        <v>Páník Marek</v>
      </c>
      <c r="D5" s="4">
        <v>0.00011064814814814817</v>
      </c>
      <c r="E5" s="2">
        <f ca="1">RANK(D5,INDIRECT("D"&amp;H5&amp;":D"&amp;G5),1)</f>
        <v>4</v>
      </c>
      <c r="F5">
        <f t="shared" si="0"/>
        <v>18</v>
      </c>
      <c r="G5">
        <f t="shared" si="1"/>
        <v>19</v>
      </c>
      <c r="H5">
        <f t="shared" si="2"/>
        <v>2</v>
      </c>
    </row>
    <row r="6" spans="1:8" ht="15">
      <c r="A6" s="2" t="str">
        <f>IF(ISERROR(MATCH(B6,'Seznam závodníků'!$A:$A,0)),"",INDEX('Seznam závodníků'!$E:$E,MATCH(B6,'Seznam závodníků'!$A:$A,0)))</f>
        <v>CH3</v>
      </c>
      <c r="B6" s="2">
        <v>10</v>
      </c>
      <c r="C6" s="2" t="str">
        <f>IF(ISERROR(MATCH(B6,'Seznam závodníků'!$A:$A,0)),"",INDEX('Seznam závodníků'!$B:$B,MATCH(B6,'Seznam závodníků'!$A:$A,0)))</f>
        <v>Fišer Dominik</v>
      </c>
      <c r="D6" s="4">
        <v>0.0001116898148148148</v>
      </c>
      <c r="E6" s="2">
        <f ca="1">RANK(D6,INDIRECT("D"&amp;H6&amp;":D"&amp;G6),1)</f>
        <v>5</v>
      </c>
      <c r="F6">
        <f t="shared" si="0"/>
        <v>18</v>
      </c>
      <c r="G6">
        <f t="shared" si="1"/>
        <v>19</v>
      </c>
      <c r="H6">
        <f t="shared" si="2"/>
        <v>2</v>
      </c>
    </row>
    <row r="7" spans="1:8" ht="15">
      <c r="A7" s="2" t="str">
        <f>IF(ISERROR(MATCH(B7,'Seznam závodníků'!$A:$A,0)),"",INDEX('Seznam závodníků'!$E:$E,MATCH(B7,'Seznam závodníků'!$A:$A,0)))</f>
        <v>CH3</v>
      </c>
      <c r="B7" s="2">
        <v>8</v>
      </c>
      <c r="C7" s="2" t="str">
        <f>IF(ISERROR(MATCH(B7,'Seznam závodníků'!$A:$A,0)),"",INDEX('Seznam závodníků'!$B:$B,MATCH(B7,'Seznam závodníků'!$A:$A,0)))</f>
        <v>Mádr Jan</v>
      </c>
      <c r="D7" s="4">
        <v>0.00011388888888888889</v>
      </c>
      <c r="E7" s="2">
        <f ca="1">RANK(D7,INDIRECT("D"&amp;H7&amp;":D"&amp;G7),1)</f>
        <v>6</v>
      </c>
      <c r="F7">
        <f t="shared" si="0"/>
        <v>18</v>
      </c>
      <c r="G7">
        <f t="shared" si="1"/>
        <v>19</v>
      </c>
      <c r="H7">
        <f t="shared" si="2"/>
        <v>2</v>
      </c>
    </row>
    <row r="8" spans="1:8" ht="15">
      <c r="A8" s="2" t="str">
        <f>IF(ISERROR(MATCH(B8,'Seznam závodníků'!$A:$A,0)),"",INDEX('Seznam závodníků'!$E:$E,MATCH(B8,'Seznam závodníků'!$A:$A,0)))</f>
        <v>CH3</v>
      </c>
      <c r="B8" s="2">
        <v>15</v>
      </c>
      <c r="C8" s="2" t="str">
        <f>IF(ISERROR(MATCH(B8,'Seznam závodníků'!$A:$A,0)),"",INDEX('Seznam závodníků'!$B:$B,MATCH(B8,'Seznam závodníků'!$A:$A,0)))</f>
        <v>Davidík Jakub</v>
      </c>
      <c r="D8" s="4">
        <v>0.00011446759259259259</v>
      </c>
      <c r="E8" s="2">
        <f ca="1">RANK(D8,INDIRECT("D"&amp;H8&amp;":D"&amp;G8),1)</f>
        <v>7</v>
      </c>
      <c r="F8">
        <f t="shared" si="0"/>
        <v>18</v>
      </c>
      <c r="G8">
        <f t="shared" si="1"/>
        <v>19</v>
      </c>
      <c r="H8">
        <f t="shared" si="2"/>
        <v>2</v>
      </c>
    </row>
    <row r="9" spans="1:8" ht="15">
      <c r="A9" s="2" t="str">
        <f>IF(ISERROR(MATCH(B9,'Seznam závodníků'!$A:$A,0)),"",INDEX('Seznam závodníků'!$E:$E,MATCH(B9,'Seznam závodníků'!$A:$A,0)))</f>
        <v>CH3</v>
      </c>
      <c r="B9" s="2">
        <v>134</v>
      </c>
      <c r="C9" s="2" t="str">
        <f>IF(ISERROR(MATCH(B9,'Seznam závodníků'!$A:$A,0)),"",INDEX('Seznam závodníků'!$B:$B,MATCH(B9,'Seznam závodníků'!$A:$A,0)))</f>
        <v>Procházka Jan</v>
      </c>
      <c r="D9" s="4">
        <v>0.00011712962962962963</v>
      </c>
      <c r="E9" s="2">
        <f ca="1">RANK(D9,INDIRECT("D"&amp;H9&amp;":D"&amp;G9),1)</f>
        <v>8</v>
      </c>
      <c r="F9">
        <f t="shared" si="0"/>
        <v>18</v>
      </c>
      <c r="G9">
        <f t="shared" si="1"/>
        <v>19</v>
      </c>
      <c r="H9">
        <f t="shared" si="2"/>
        <v>2</v>
      </c>
    </row>
    <row r="10" spans="1:8" ht="15">
      <c r="A10" s="2" t="str">
        <f>IF(ISERROR(MATCH(B10,'Seznam závodníků'!$A:$A,0)),"",INDEX('Seznam závodníků'!$E:$E,MATCH(B10,'Seznam závodníků'!$A:$A,0)))</f>
        <v>CH3</v>
      </c>
      <c r="B10" s="2">
        <v>2</v>
      </c>
      <c r="C10" s="2" t="str">
        <f>IF(ISERROR(MATCH(B10,'Seznam závodníků'!$A:$A,0)),"",INDEX('Seznam závodníků'!$B:$B,MATCH(B10,'Seznam závodníků'!$A:$A,0)))</f>
        <v>Pokorný Michal</v>
      </c>
      <c r="D10" s="4">
        <v>0.0001190972222222222</v>
      </c>
      <c r="E10" s="2">
        <f ca="1">RANK(D10,INDIRECT("D"&amp;H10&amp;":D"&amp;G10),1)</f>
        <v>9</v>
      </c>
      <c r="F10">
        <f t="shared" si="0"/>
        <v>18</v>
      </c>
      <c r="G10">
        <f t="shared" si="1"/>
        <v>19</v>
      </c>
      <c r="H10">
        <f t="shared" si="2"/>
        <v>2</v>
      </c>
    </row>
    <row r="11" spans="1:8" ht="15">
      <c r="A11" s="2" t="str">
        <f>IF(ISERROR(MATCH(B11,'Seznam závodníků'!$A:$A,0)),"",INDEX('Seznam závodníků'!$E:$E,MATCH(B11,'Seznam závodníků'!$A:$A,0)))</f>
        <v>CH3</v>
      </c>
      <c r="B11" s="2">
        <v>13</v>
      </c>
      <c r="C11" s="2" t="str">
        <f>IF(ISERROR(MATCH(B11,'Seznam závodníků'!$A:$A,0)),"",INDEX('Seznam závodníků'!$B:$B,MATCH(B11,'Seznam závodníků'!$A:$A,0)))</f>
        <v>Andrle Radek</v>
      </c>
      <c r="D11" s="4">
        <v>0.00011921296296296299</v>
      </c>
      <c r="E11" s="2">
        <f ca="1">RANK(D11,INDIRECT("D"&amp;H11&amp;":D"&amp;G11),1)</f>
        <v>10</v>
      </c>
      <c r="F11">
        <f t="shared" si="0"/>
        <v>18</v>
      </c>
      <c r="G11">
        <f t="shared" si="1"/>
        <v>19</v>
      </c>
      <c r="H11">
        <f t="shared" si="2"/>
        <v>2</v>
      </c>
    </row>
    <row r="12" spans="1:8" ht="15">
      <c r="A12" s="2" t="str">
        <f>IF(ISERROR(MATCH(B12,'Seznam závodníků'!$A:$A,0)),"",INDEX('Seznam závodníků'!$E:$E,MATCH(B12,'Seznam závodníků'!$A:$A,0)))</f>
        <v>CH3</v>
      </c>
      <c r="B12" s="2">
        <v>7</v>
      </c>
      <c r="C12" s="2" t="str">
        <f>IF(ISERROR(MATCH(B12,'Seznam závodníků'!$A:$A,0)),"",INDEX('Seznam závodníků'!$B:$B,MATCH(B12,'Seznam závodníků'!$A:$A,0)))</f>
        <v>Mošna Hynek</v>
      </c>
      <c r="D12" s="4">
        <v>0.00011967592592592592</v>
      </c>
      <c r="E12" s="2">
        <f ca="1">RANK(D12,INDIRECT("D"&amp;H12&amp;":D"&amp;G12),1)</f>
        <v>11</v>
      </c>
      <c r="F12">
        <f t="shared" si="0"/>
        <v>18</v>
      </c>
      <c r="G12">
        <f t="shared" si="1"/>
        <v>19</v>
      </c>
      <c r="H12">
        <f t="shared" si="2"/>
        <v>2</v>
      </c>
    </row>
    <row r="13" spans="1:8" ht="15">
      <c r="A13" s="2" t="str">
        <f>IF(ISERROR(MATCH(B13,'Seznam závodníků'!$A:$A,0)),"",INDEX('Seznam závodníků'!$E:$E,MATCH(B13,'Seznam závodníků'!$A:$A,0)))</f>
        <v>CH3</v>
      </c>
      <c r="B13" s="2">
        <v>11</v>
      </c>
      <c r="C13" s="2" t="str">
        <f>IF(ISERROR(MATCH(B13,'Seznam závodníků'!$A:$A,0)),"",INDEX('Seznam závodníků'!$B:$B,MATCH(B13,'Seznam závodníků'!$A:$A,0)))</f>
        <v>Ostrovský Filip</v>
      </c>
      <c r="D13" s="4">
        <v>0.00012199074074074075</v>
      </c>
      <c r="E13" s="2">
        <f ca="1">RANK(D13,INDIRECT("D"&amp;H13&amp;":D"&amp;G13),1)</f>
        <v>12</v>
      </c>
      <c r="F13">
        <f t="shared" si="0"/>
        <v>18</v>
      </c>
      <c r="G13">
        <f t="shared" si="1"/>
        <v>19</v>
      </c>
      <c r="H13">
        <f t="shared" si="2"/>
        <v>2</v>
      </c>
    </row>
    <row r="14" spans="1:8" ht="15">
      <c r="A14" s="2" t="str">
        <f>IF(ISERROR(MATCH(B14,'Seznam závodníků'!$A:$A,0)),"",INDEX('Seznam závodníků'!$E:$E,MATCH(B14,'Seznam závodníků'!$A:$A,0)))</f>
        <v>CH3</v>
      </c>
      <c r="B14" s="2">
        <v>20</v>
      </c>
      <c r="C14" s="2" t="str">
        <f>IF(ISERROR(MATCH(B14,'Seznam závodníků'!$A:$A,0)),"",INDEX('Seznam závodníků'!$B:$B,MATCH(B14,'Seznam závodníků'!$A:$A,0)))</f>
        <v>Naxera  Vojtěch</v>
      </c>
      <c r="D14" s="4">
        <v>0.00012199074074074075</v>
      </c>
      <c r="E14" s="2">
        <f ca="1">RANK(D14,INDIRECT("D"&amp;H14&amp;":D"&amp;G14),1)</f>
        <v>12</v>
      </c>
      <c r="F14">
        <f t="shared" si="0"/>
        <v>18</v>
      </c>
      <c r="G14">
        <f t="shared" si="1"/>
        <v>19</v>
      </c>
      <c r="H14">
        <f t="shared" si="2"/>
        <v>2</v>
      </c>
    </row>
    <row r="15" spans="1:8" ht="15">
      <c r="A15" s="2" t="str">
        <f>IF(ISERROR(MATCH(B15,'Seznam závodníků'!$A:$A,0)),"",INDEX('Seznam závodníků'!$E:$E,MATCH(B15,'Seznam závodníků'!$A:$A,0)))</f>
        <v>CH3</v>
      </c>
      <c r="B15" s="2">
        <v>12</v>
      </c>
      <c r="C15" s="2" t="str">
        <f>IF(ISERROR(MATCH(B15,'Seznam závodníků'!$A:$A,0)),"",INDEX('Seznam závodníků'!$B:$B,MATCH(B15,'Seznam závodníků'!$A:$A,0)))</f>
        <v>Gebel Jan</v>
      </c>
      <c r="D15" s="4">
        <v>0.00012268518518518517</v>
      </c>
      <c r="E15" s="2">
        <f ca="1">RANK(D15,INDIRECT("D"&amp;H15&amp;":D"&amp;G15),1)</f>
        <v>14</v>
      </c>
      <c r="F15">
        <f t="shared" si="0"/>
        <v>18</v>
      </c>
      <c r="G15">
        <f t="shared" si="1"/>
        <v>19</v>
      </c>
      <c r="H15">
        <f t="shared" si="2"/>
        <v>2</v>
      </c>
    </row>
    <row r="16" spans="1:8" ht="15">
      <c r="A16" s="2" t="str">
        <f>IF(ISERROR(MATCH(B16,'Seznam závodníků'!$A:$A,0)),"",INDEX('Seznam závodníků'!$E:$E,MATCH(B16,'Seznam závodníků'!$A:$A,0)))</f>
        <v>CH3</v>
      </c>
      <c r="B16" s="2">
        <v>21</v>
      </c>
      <c r="C16" s="2" t="str">
        <f>IF(ISERROR(MATCH(B16,'Seznam závodníků'!$A:$A,0)),"",INDEX('Seznam závodníků'!$B:$B,MATCH(B16,'Seznam závodníků'!$A:$A,0)))</f>
        <v>Štengl Jan</v>
      </c>
      <c r="D16" s="4">
        <v>0.00012488425925925924</v>
      </c>
      <c r="E16" s="2">
        <f ca="1">RANK(D16,INDIRECT("D"&amp;H16&amp;":D"&amp;G16),1)</f>
        <v>15</v>
      </c>
      <c r="F16">
        <f t="shared" si="0"/>
        <v>18</v>
      </c>
      <c r="G16">
        <f t="shared" si="1"/>
        <v>19</v>
      </c>
      <c r="H16">
        <f t="shared" si="2"/>
        <v>2</v>
      </c>
    </row>
    <row r="17" spans="1:8" ht="15">
      <c r="A17" s="2" t="str">
        <f>IF(ISERROR(MATCH(B17,'Seznam závodníků'!$A:$A,0)),"",INDEX('Seznam závodníků'!$E:$E,MATCH(B17,'Seznam závodníků'!$A:$A,0)))</f>
        <v>CH3</v>
      </c>
      <c r="B17" s="2">
        <v>6</v>
      </c>
      <c r="C17" s="2" t="str">
        <f>IF(ISERROR(MATCH(B17,'Seznam závodníků'!$A:$A,0)),"",INDEX('Seznam závodníků'!$B:$B,MATCH(B17,'Seznam závodníků'!$A:$A,0)))</f>
        <v>Vodička Daniel</v>
      </c>
      <c r="D17" s="4">
        <v>0.00012581018518518516</v>
      </c>
      <c r="E17" s="2">
        <f ca="1">RANK(D17,INDIRECT("D"&amp;H17&amp;":D"&amp;G17),1)</f>
        <v>16</v>
      </c>
      <c r="F17">
        <f t="shared" si="0"/>
        <v>18</v>
      </c>
      <c r="G17">
        <f t="shared" si="1"/>
        <v>19</v>
      </c>
      <c r="H17">
        <f t="shared" si="2"/>
        <v>2</v>
      </c>
    </row>
    <row r="18" spans="1:8" ht="15">
      <c r="A18" s="2" t="str">
        <f>IF(ISERROR(MATCH(B18,'Seznam závodníků'!$A:$A,0)),"",INDEX('Seznam závodníků'!$E:$E,MATCH(B18,'Seznam závodníků'!$A:$A,0)))</f>
        <v>CH3</v>
      </c>
      <c r="B18" s="2">
        <v>19</v>
      </c>
      <c r="C18" s="2" t="str">
        <f>IF(ISERROR(MATCH(B18,'Seznam závodníků'!$A:$A,0)),"",INDEX('Seznam závodníků'!$B:$B,MATCH(B18,'Seznam závodníků'!$A:$A,0)))</f>
        <v>Brunát Václav</v>
      </c>
      <c r="D18" s="4">
        <v>0.00012858796296296294</v>
      </c>
      <c r="E18" s="2">
        <f ca="1">RANK(D18,INDIRECT("D"&amp;H18&amp;":D"&amp;G18),1)</f>
        <v>17</v>
      </c>
      <c r="F18">
        <f t="shared" si="0"/>
        <v>18</v>
      </c>
      <c r="G18">
        <f t="shared" si="1"/>
        <v>19</v>
      </c>
      <c r="H18">
        <f t="shared" si="2"/>
        <v>2</v>
      </c>
    </row>
    <row r="19" spans="1:8" ht="15">
      <c r="A19" s="2" t="str">
        <f>IF(ISERROR(MATCH(B19,'Seznam závodníků'!$A:$A,0)),"",INDEX('Seznam závodníků'!$E:$E,MATCH(B19,'Seznam závodníků'!$A:$A,0)))</f>
        <v>CH3</v>
      </c>
      <c r="B19" s="2">
        <v>22</v>
      </c>
      <c r="C19" s="2" t="str">
        <f>IF(ISERROR(MATCH(B19,'Seznam závodníků'!$A:$A,0)),"",INDEX('Seznam závodníků'!$B:$B,MATCH(B19,'Seznam závodníků'!$A:$A,0)))</f>
        <v>Maňour Tomáš</v>
      </c>
      <c r="D19" s="4">
        <v>0.00012858796296296294</v>
      </c>
      <c r="E19" s="2">
        <f ca="1">RANK(D19,INDIRECT("D"&amp;H19&amp;":D"&amp;G19),1)</f>
        <v>17</v>
      </c>
      <c r="F19">
        <f t="shared" si="0"/>
        <v>18</v>
      </c>
      <c r="G19">
        <f t="shared" si="1"/>
        <v>19</v>
      </c>
      <c r="H19">
        <f t="shared" si="2"/>
        <v>2</v>
      </c>
    </row>
    <row r="20" spans="1:8" ht="15">
      <c r="A20" s="2">
        <f>IF(ISERROR(MATCH(B20,'Seznam závodníků'!$A:$A,0)),"",INDEX('Seznam závodníků'!$E:$E,MATCH(B20,'Seznam závodníků'!$A:$A,0)))</f>
      </c>
      <c r="B20" s="2"/>
      <c r="C20" s="2">
        <f>IF(ISERROR(MATCH(B20,'Seznam závodníků'!$A:$A,0)),"",INDEX('Seznam závodníků'!$B:$B,MATCH(B20,'Seznam závodníků'!$A:$A,0)))</f>
      </c>
      <c r="D20" s="4" t="s">
        <v>173</v>
      </c>
      <c r="E20" s="2" t="e">
        <f ca="1">RANK(D20,INDIRECT("D"&amp;H20&amp;":D"&amp;G20),1)</f>
        <v>#VALUE!</v>
      </c>
      <c r="F20">
        <f t="shared" si="0"/>
        <v>65422</v>
      </c>
      <c r="G20">
        <f t="shared" si="1"/>
        <v>24</v>
      </c>
      <c r="H20">
        <f t="shared" si="2"/>
        <v>-65397</v>
      </c>
    </row>
    <row r="21" spans="1:8" ht="15">
      <c r="A21" s="2">
        <f>IF(ISERROR(MATCH(B21,'Seznam závodníků'!$A:$A,0)),"",INDEX('Seznam závodníků'!$E:$E,MATCH(B21,'Seznam závodníků'!$A:$A,0)))</f>
      </c>
      <c r="B21" s="2"/>
      <c r="C21" s="2">
        <f>IF(ISERROR(MATCH(B21,'Seznam závodníků'!$A:$A,0)),"",INDEX('Seznam závodníků'!$B:$B,MATCH(B21,'Seznam závodníků'!$A:$A,0)))</f>
      </c>
      <c r="D21" s="4" t="s">
        <v>173</v>
      </c>
      <c r="E21" s="2" t="e">
        <f ca="1">RANK(D21,INDIRECT("D"&amp;H21&amp;":D"&amp;G21),1)</f>
        <v>#VALUE!</v>
      </c>
      <c r="F21">
        <f t="shared" si="0"/>
        <v>65422</v>
      </c>
      <c r="G21">
        <f t="shared" si="1"/>
        <v>24</v>
      </c>
      <c r="H21">
        <f t="shared" si="2"/>
        <v>-65397</v>
      </c>
    </row>
    <row r="22" spans="1:8" ht="15">
      <c r="A22" s="2">
        <f>IF(ISERROR(MATCH(B22,'Seznam závodníků'!$A:$A,0)),"",INDEX('Seznam závodníků'!$E:$E,MATCH(B22,'Seznam závodníků'!$A:$A,0)))</f>
      </c>
      <c r="B22" s="2"/>
      <c r="C22" s="2">
        <f>IF(ISERROR(MATCH(B22,'Seznam závodníků'!$A:$A,0)),"",INDEX('Seznam závodníků'!$B:$B,MATCH(B22,'Seznam závodníků'!$A:$A,0)))</f>
      </c>
      <c r="D22" s="4" t="s">
        <v>173</v>
      </c>
      <c r="E22" s="2" t="e">
        <f ca="1">RANK(D22,INDIRECT("D"&amp;H22&amp;":D"&amp;G22),1)</f>
        <v>#VALUE!</v>
      </c>
      <c r="F22">
        <f t="shared" si="0"/>
        <v>65422</v>
      </c>
      <c r="G22">
        <f t="shared" si="1"/>
        <v>24</v>
      </c>
      <c r="H22">
        <f t="shared" si="2"/>
        <v>-65397</v>
      </c>
    </row>
    <row r="23" spans="1:8" ht="15">
      <c r="A23" s="2">
        <f>IF(ISERROR(MATCH(B23,'Seznam závodníků'!$A:$A,0)),"",INDEX('Seznam závodníků'!$E:$E,MATCH(B23,'Seznam závodníků'!$A:$A,0)))</f>
      </c>
      <c r="B23" s="2"/>
      <c r="C23" s="2">
        <f>IF(ISERROR(MATCH(B23,'Seznam závodníků'!$A:$A,0)),"",INDEX('Seznam závodníků'!$B:$B,MATCH(B23,'Seznam závodníků'!$A:$A,0)))</f>
      </c>
      <c r="D23" s="4" t="s">
        <v>173</v>
      </c>
      <c r="E23" s="2" t="e">
        <f ca="1">RANK(D23,INDIRECT("D"&amp;H23&amp;":D"&amp;G23),1)</f>
        <v>#VALUE!</v>
      </c>
      <c r="F23">
        <f t="shared" si="0"/>
        <v>65422</v>
      </c>
      <c r="G23">
        <f t="shared" si="1"/>
        <v>24</v>
      </c>
      <c r="H23">
        <f t="shared" si="2"/>
        <v>-65397</v>
      </c>
    </row>
    <row r="24" spans="1:8" ht="15">
      <c r="A24" s="2">
        <f>IF(ISERROR(MATCH(B24,'Seznam závodníků'!$A:$A,0)),"",INDEX('Seznam závodníků'!$E:$E,MATCH(B24,'Seznam závodníků'!$A:$A,0)))</f>
      </c>
      <c r="B24" s="2"/>
      <c r="C24" s="2">
        <f>IF(ISERROR(MATCH(B24,'Seznam závodníků'!$A:$A,0)),"",INDEX('Seznam závodníků'!$B:$B,MATCH(B24,'Seznam závodníků'!$A:$A,0)))</f>
      </c>
      <c r="D24" s="4" t="s">
        <v>173</v>
      </c>
      <c r="E24" s="2" t="e">
        <f ca="1">RANK(D24,INDIRECT("D"&amp;H24&amp;":D"&amp;G24),1)</f>
        <v>#VALUE!</v>
      </c>
      <c r="F24">
        <f t="shared" si="0"/>
        <v>65422</v>
      </c>
      <c r="G24">
        <f t="shared" si="1"/>
        <v>24</v>
      </c>
      <c r="H24">
        <f t="shared" si="2"/>
        <v>-65397</v>
      </c>
    </row>
    <row r="25" spans="1:8" ht="15">
      <c r="A25" s="2" t="str">
        <f>IF(ISERROR(MATCH(B25,'Seznam závodníků'!$A:$A,0)),"",INDEX('Seznam závodníků'!$E:$E,MATCH(B25,'Seznam závodníků'!$A:$A,0)))</f>
        <v>D3</v>
      </c>
      <c r="B25" s="2">
        <v>23</v>
      </c>
      <c r="C25" s="2" t="str">
        <f>IF(ISERROR(MATCH(B25,'Seznam závodníků'!$A:$A,0)),"",INDEX('Seznam závodníků'!$B:$B,MATCH(B25,'Seznam závodníků'!$A:$A,0)))</f>
        <v>Pospíšilová Andrea</v>
      </c>
      <c r="D25" s="4">
        <v>0.00010601851851851853</v>
      </c>
      <c r="E25" s="2">
        <f ca="1">RANK(D25,INDIRECT("D"&amp;H25&amp;":D"&amp;G25),1)</f>
        <v>1</v>
      </c>
      <c r="F25">
        <f t="shared" si="0"/>
        <v>28</v>
      </c>
      <c r="G25">
        <f t="shared" si="1"/>
        <v>52</v>
      </c>
      <c r="H25">
        <f t="shared" si="2"/>
        <v>25</v>
      </c>
    </row>
    <row r="26" spans="1:8" ht="15">
      <c r="A26" s="2" t="str">
        <f>IF(ISERROR(MATCH(B26,'Seznam závodníků'!$A:$A,0)),"",INDEX('Seznam závodníků'!$E:$E,MATCH(B26,'Seznam závodníků'!$A:$A,0)))</f>
        <v>D3</v>
      </c>
      <c r="B26" s="2">
        <v>25</v>
      </c>
      <c r="C26" s="2" t="str">
        <f>IF(ISERROR(MATCH(B26,'Seznam závodníků'!$A:$A,0)),"",INDEX('Seznam závodníků'!$B:$B,MATCH(B26,'Seznam závodníků'!$A:$A,0)))</f>
        <v>Racková Lucie</v>
      </c>
      <c r="D26" s="4">
        <v>0.00010682870370370371</v>
      </c>
      <c r="E26" s="2">
        <f ca="1">RANK(D26,INDIRECT("D"&amp;H26&amp;":D"&amp;G26),1)</f>
        <v>2</v>
      </c>
      <c r="F26">
        <f t="shared" si="0"/>
        <v>28</v>
      </c>
      <c r="G26">
        <f t="shared" si="1"/>
        <v>52</v>
      </c>
      <c r="H26">
        <f t="shared" si="2"/>
        <v>25</v>
      </c>
    </row>
    <row r="27" spans="1:8" ht="15">
      <c r="A27" s="2" t="str">
        <f>IF(ISERROR(MATCH(B27,'Seznam závodníků'!$A:$A,0)),"",INDEX('Seznam závodníků'!$E:$E,MATCH(B27,'Seznam závodníků'!$A:$A,0)))</f>
        <v>D3</v>
      </c>
      <c r="B27" s="2">
        <v>27</v>
      </c>
      <c r="C27" s="2" t="str">
        <f>IF(ISERROR(MATCH(B27,'Seznam závodníků'!$A:$A,0)),"",INDEX('Seznam závodníků'!$B:$B,MATCH(B27,'Seznam závodníků'!$A:$A,0)))</f>
        <v>Suchá Linda</v>
      </c>
      <c r="D27" s="4">
        <v>0.00010694444444444445</v>
      </c>
      <c r="E27" s="2">
        <f ca="1">RANK(D27,INDIRECT("D"&amp;H27&amp;":D"&amp;G27),1)</f>
        <v>3</v>
      </c>
      <c r="F27">
        <f t="shared" si="0"/>
        <v>28</v>
      </c>
      <c r="G27">
        <f t="shared" si="1"/>
        <v>52</v>
      </c>
      <c r="H27">
        <f t="shared" si="2"/>
        <v>25</v>
      </c>
    </row>
    <row r="28" spans="1:8" ht="15">
      <c r="A28" s="2" t="str">
        <f>IF(ISERROR(MATCH(B28,'Seznam závodníků'!$A:$A,0)),"",INDEX('Seznam závodníků'!$E:$E,MATCH(B28,'Seznam závodníků'!$A:$A,0)))</f>
        <v>D3</v>
      </c>
      <c r="B28" s="2">
        <v>48</v>
      </c>
      <c r="C28" s="2" t="str">
        <f>IF(ISERROR(MATCH(B28,'Seznam závodníků'!$A:$A,0)),"",INDEX('Seznam závodníků'!$B:$B,MATCH(B28,'Seznam závodníků'!$A:$A,0)))</f>
        <v>Kindlová Marcela</v>
      </c>
      <c r="D28" s="4">
        <v>0.0001099537037037037</v>
      </c>
      <c r="E28" s="2">
        <f ca="1">RANK(D28,INDIRECT("D"&amp;H28&amp;":D"&amp;G28),1)</f>
        <v>4</v>
      </c>
      <c r="F28">
        <f t="shared" si="0"/>
        <v>28</v>
      </c>
      <c r="G28">
        <f t="shared" si="1"/>
        <v>52</v>
      </c>
      <c r="H28">
        <f t="shared" si="2"/>
        <v>25</v>
      </c>
    </row>
    <row r="29" spans="1:8" ht="15">
      <c r="A29" s="2" t="str">
        <f>IF(ISERROR(MATCH(B29,'Seznam závodníků'!$A:$A,0)),"",INDEX('Seznam závodníků'!$E:$E,MATCH(B29,'Seznam závodníků'!$A:$A,0)))</f>
        <v>D3</v>
      </c>
      <c r="B29" s="2">
        <v>42</v>
      </c>
      <c r="C29" s="2" t="str">
        <f>IF(ISERROR(MATCH(B29,'Seznam závodníků'!$A:$A,0)),"",INDEX('Seznam závodníků'!$B:$B,MATCH(B29,'Seznam závodníků'!$A:$A,0)))</f>
        <v>Boltíková Eva</v>
      </c>
      <c r="D29" s="4">
        <v>0.0001099537037037037</v>
      </c>
      <c r="E29" s="2">
        <f ca="1">RANK(D29,INDIRECT("D"&amp;H29&amp;":D"&amp;G29),1)</f>
        <v>4</v>
      </c>
      <c r="F29">
        <f t="shared" si="0"/>
        <v>28</v>
      </c>
      <c r="G29">
        <f t="shared" si="1"/>
        <v>52</v>
      </c>
      <c r="H29">
        <f t="shared" si="2"/>
        <v>25</v>
      </c>
    </row>
    <row r="30" spans="1:8" ht="15">
      <c r="A30" s="2" t="str">
        <f>IF(ISERROR(MATCH(B30,'Seznam závodníků'!$A:$A,0)),"",INDEX('Seznam závodníků'!$E:$E,MATCH(B30,'Seznam závodníků'!$A:$A,0)))</f>
        <v>D3</v>
      </c>
      <c r="B30" s="2">
        <v>50</v>
      </c>
      <c r="C30" s="2" t="str">
        <f>IF(ISERROR(MATCH(B30,'Seznam závodníků'!$A:$A,0)),"",INDEX('Seznam závodníků'!$B:$B,MATCH(B30,'Seznam závodníků'!$A:$A,0)))</f>
        <v>Píchalová Barbara</v>
      </c>
      <c r="D30" s="4">
        <v>0.00011018518518518517</v>
      </c>
      <c r="E30" s="2">
        <f ca="1">RANK(D30,INDIRECT("D"&amp;H30&amp;":D"&amp;G30),1)</f>
        <v>6</v>
      </c>
      <c r="F30">
        <f t="shared" si="0"/>
        <v>28</v>
      </c>
      <c r="G30">
        <f t="shared" si="1"/>
        <v>52</v>
      </c>
      <c r="H30">
        <f t="shared" si="2"/>
        <v>25</v>
      </c>
    </row>
    <row r="31" spans="1:8" ht="15">
      <c r="A31" s="2" t="str">
        <f>IF(ISERROR(MATCH(B31,'Seznam závodníků'!$A:$A,0)),"",INDEX('Seznam závodníků'!$E:$E,MATCH(B31,'Seznam závodníků'!$A:$A,0)))</f>
        <v>D3</v>
      </c>
      <c r="B31" s="2">
        <v>41</v>
      </c>
      <c r="C31" s="2" t="str">
        <f>IF(ISERROR(MATCH(B31,'Seznam závodníků'!$A:$A,0)),"",INDEX('Seznam závodníků'!$B:$B,MATCH(B31,'Seznam závodníků'!$A:$A,0)))</f>
        <v>Konradyová Nikola</v>
      </c>
      <c r="D31" s="4">
        <v>0.00011087962962962965</v>
      </c>
      <c r="E31" s="2">
        <f ca="1">RANK(D31,INDIRECT("D"&amp;H31&amp;":D"&amp;G31),1)</f>
        <v>7</v>
      </c>
      <c r="F31">
        <f t="shared" si="0"/>
        <v>28</v>
      </c>
      <c r="G31">
        <f t="shared" si="1"/>
        <v>52</v>
      </c>
      <c r="H31">
        <f t="shared" si="2"/>
        <v>25</v>
      </c>
    </row>
    <row r="32" spans="1:8" ht="15">
      <c r="A32" s="2" t="str">
        <f>IF(ISERROR(MATCH(B32,'Seznam závodníků'!$A:$A,0)),"",INDEX('Seznam závodníků'!$E:$E,MATCH(B32,'Seznam závodníků'!$A:$A,0)))</f>
        <v>D3</v>
      </c>
      <c r="B32" s="2">
        <v>28</v>
      </c>
      <c r="C32" s="2" t="str">
        <f>IF(ISERROR(MATCH(B32,'Seznam závodníků'!$A:$A,0)),"",INDEX('Seznam závodníků'!$B:$B,MATCH(B32,'Seznam závodníků'!$A:$A,0)))</f>
        <v>Adlerová Lucie</v>
      </c>
      <c r="D32" s="4">
        <v>0.00011134259259259258</v>
      </c>
      <c r="E32" s="2">
        <f ca="1">RANK(D32,INDIRECT("D"&amp;H32&amp;":D"&amp;G32),1)</f>
        <v>8</v>
      </c>
      <c r="F32">
        <f t="shared" si="0"/>
        <v>28</v>
      </c>
      <c r="G32">
        <f t="shared" si="1"/>
        <v>52</v>
      </c>
      <c r="H32">
        <f t="shared" si="2"/>
        <v>25</v>
      </c>
    </row>
    <row r="33" spans="1:8" ht="15">
      <c r="A33" s="2" t="str">
        <f>IF(ISERROR(MATCH(B33,'Seznam závodníků'!$A:$A,0)),"",INDEX('Seznam závodníků'!$E:$E,MATCH(B33,'Seznam závodníků'!$A:$A,0)))</f>
        <v>D3</v>
      </c>
      <c r="B33" s="2">
        <v>43</v>
      </c>
      <c r="C33" s="2" t="str">
        <f>IF(ISERROR(MATCH(B33,'Seznam závodníků'!$A:$A,0)),"",INDEX('Seznam závodníků'!$B:$B,MATCH(B33,'Seznam závodníků'!$A:$A,0)))</f>
        <v>Dedková Lucie</v>
      </c>
      <c r="D33" s="4">
        <v>0.00011145833333333332</v>
      </c>
      <c r="E33" s="2">
        <f ca="1">RANK(D33,INDIRECT("D"&amp;H33&amp;":D"&amp;G33),1)</f>
        <v>9</v>
      </c>
      <c r="F33">
        <f t="shared" si="0"/>
        <v>28</v>
      </c>
      <c r="G33">
        <f t="shared" si="1"/>
        <v>52</v>
      </c>
      <c r="H33">
        <f t="shared" si="2"/>
        <v>25</v>
      </c>
    </row>
    <row r="34" spans="1:8" ht="15">
      <c r="A34" s="2" t="str">
        <f>IF(ISERROR(MATCH(B34,'Seznam závodníků'!$A:$A,0)),"",INDEX('Seznam závodníků'!$E:$E,MATCH(B34,'Seznam závodníků'!$A:$A,0)))</f>
        <v>D3</v>
      </c>
      <c r="B34" s="2">
        <v>29</v>
      </c>
      <c r="C34" s="2" t="str">
        <f>IF(ISERROR(MATCH(B34,'Seznam závodníků'!$A:$A,0)),"",INDEX('Seznam závodníků'!$B:$B,MATCH(B34,'Seznam závodníků'!$A:$A,0)))</f>
        <v>Pelešková Magdalena</v>
      </c>
      <c r="D34" s="4">
        <v>0.00011157407407407409</v>
      </c>
      <c r="E34" s="2">
        <f ca="1">RANK(D34,INDIRECT("D"&amp;H34&amp;":D"&amp;G34),1)</f>
        <v>10</v>
      </c>
      <c r="F34">
        <f t="shared" si="0"/>
        <v>28</v>
      </c>
      <c r="G34">
        <f t="shared" si="1"/>
        <v>52</v>
      </c>
      <c r="H34">
        <f t="shared" si="2"/>
        <v>25</v>
      </c>
    </row>
    <row r="35" spans="1:8" ht="15">
      <c r="A35" s="2" t="str">
        <f>IF(ISERROR(MATCH(B35,'Seznam závodníků'!$A:$A,0)),"",INDEX('Seznam závodníků'!$E:$E,MATCH(B35,'Seznam závodníků'!$A:$A,0)))</f>
        <v>D3</v>
      </c>
      <c r="B35" s="2">
        <v>38</v>
      </c>
      <c r="C35" s="2" t="str">
        <f>IF(ISERROR(MATCH(B35,'Seznam závodníků'!$A:$A,0)),"",INDEX('Seznam závodníků'!$B:$B,MATCH(B35,'Seznam závodníků'!$A:$A,0)))</f>
        <v>Mrázová Sára</v>
      </c>
      <c r="D35" s="4">
        <v>0.00011400462962962963</v>
      </c>
      <c r="E35" s="2">
        <f ca="1">RANK(D35,INDIRECT("D"&amp;H35&amp;":D"&amp;G35),1)</f>
        <v>11</v>
      </c>
      <c r="F35">
        <f t="shared" si="0"/>
        <v>28</v>
      </c>
      <c r="G35">
        <f t="shared" si="1"/>
        <v>52</v>
      </c>
      <c r="H35">
        <f t="shared" si="2"/>
        <v>25</v>
      </c>
    </row>
    <row r="36" spans="1:8" ht="15">
      <c r="A36" s="2" t="str">
        <f>IF(ISERROR(MATCH(B36,'Seznam závodníků'!$A:$A,0)),"",INDEX('Seznam závodníků'!$E:$E,MATCH(B36,'Seznam závodníků'!$A:$A,0)))</f>
        <v>D3</v>
      </c>
      <c r="B36" s="2">
        <v>26</v>
      </c>
      <c r="C36" s="2" t="str">
        <f>IF(ISERROR(MATCH(B36,'Seznam závodníků'!$A:$A,0)),"",INDEX('Seznam závodníků'!$B:$B,MATCH(B36,'Seznam závodníků'!$A:$A,0)))</f>
        <v>Sýkorová Kateřina</v>
      </c>
      <c r="D36" s="4">
        <v>0.00011412037037037037</v>
      </c>
      <c r="E36" s="2">
        <f ca="1">RANK(D36,INDIRECT("D"&amp;H36&amp;":D"&amp;G36),1)</f>
        <v>12</v>
      </c>
      <c r="F36">
        <f t="shared" si="0"/>
        <v>28</v>
      </c>
      <c r="G36">
        <f t="shared" si="1"/>
        <v>52</v>
      </c>
      <c r="H36">
        <f t="shared" si="2"/>
        <v>25</v>
      </c>
    </row>
    <row r="37" spans="1:8" ht="15">
      <c r="A37" s="2" t="str">
        <f>IF(ISERROR(MATCH(B37,'Seznam závodníků'!$A:$A,0)),"",INDEX('Seznam závodníků'!$E:$E,MATCH(B37,'Seznam závodníků'!$A:$A,0)))</f>
        <v>D3</v>
      </c>
      <c r="B37" s="2">
        <v>30</v>
      </c>
      <c r="C37" s="2" t="str">
        <f>IF(ISERROR(MATCH(B37,'Seznam závodníků'!$A:$A,0)),"",INDEX('Seznam závodníků'!$B:$B,MATCH(B37,'Seznam závodníků'!$A:$A,0)))</f>
        <v>Matoušková Tereza</v>
      </c>
      <c r="D37" s="4">
        <v>0.00011423611111111108</v>
      </c>
      <c r="E37" s="2">
        <f ca="1">RANK(D37,INDIRECT("D"&amp;H37&amp;":D"&amp;G37),1)</f>
        <v>13</v>
      </c>
      <c r="F37">
        <f t="shared" si="0"/>
        <v>28</v>
      </c>
      <c r="G37">
        <f t="shared" si="1"/>
        <v>52</v>
      </c>
      <c r="H37">
        <f t="shared" si="2"/>
        <v>25</v>
      </c>
    </row>
    <row r="38" spans="1:8" ht="15">
      <c r="A38" s="2" t="str">
        <f>IF(ISERROR(MATCH(B38,'Seznam závodníků'!$A:$A,0)),"",INDEX('Seznam závodníků'!$E:$E,MATCH(B38,'Seznam závodníků'!$A:$A,0)))</f>
        <v>D3</v>
      </c>
      <c r="B38" s="2">
        <v>51</v>
      </c>
      <c r="C38" s="2" t="str">
        <f>IF(ISERROR(MATCH(B38,'Seznam závodníků'!$A:$A,0)),"",INDEX('Seznam závodníků'!$B:$B,MATCH(B38,'Seznam závodníků'!$A:$A,0)))</f>
        <v>Wiesnerová Lucie</v>
      </c>
      <c r="D38" s="4">
        <v>0.00011469907407407407</v>
      </c>
      <c r="E38" s="2">
        <f ca="1">RANK(D38,INDIRECT("D"&amp;H38&amp;":D"&amp;G38),1)</f>
        <v>14</v>
      </c>
      <c r="F38">
        <f t="shared" si="0"/>
        <v>28</v>
      </c>
      <c r="G38">
        <f t="shared" si="1"/>
        <v>52</v>
      </c>
      <c r="H38">
        <f t="shared" si="2"/>
        <v>25</v>
      </c>
    </row>
    <row r="39" spans="1:8" ht="15">
      <c r="A39" s="2" t="str">
        <f>IF(ISERROR(MATCH(B39,'Seznam závodníků'!$A:$A,0)),"",INDEX('Seznam závodníků'!$E:$E,MATCH(B39,'Seznam závodníků'!$A:$A,0)))</f>
        <v>D3</v>
      </c>
      <c r="B39" s="2">
        <v>45</v>
      </c>
      <c r="C39" s="2" t="str">
        <f>IF(ISERROR(MATCH(B39,'Seznam závodníků'!$A:$A,0)),"",INDEX('Seznam závodníků'!$B:$B,MATCH(B39,'Seznam závodníků'!$A:$A,0)))</f>
        <v>Hrazdilová Kateřina</v>
      </c>
      <c r="D39" s="4">
        <v>0.00011481481481481481</v>
      </c>
      <c r="E39" s="2">
        <f ca="1">RANK(D39,INDIRECT("D"&amp;H39&amp;":D"&amp;G39),1)</f>
        <v>15</v>
      </c>
      <c r="F39">
        <f t="shared" si="0"/>
        <v>28</v>
      </c>
      <c r="G39">
        <f t="shared" si="1"/>
        <v>52</v>
      </c>
      <c r="H39">
        <f t="shared" si="2"/>
        <v>25</v>
      </c>
    </row>
    <row r="40" spans="1:8" ht="15">
      <c r="A40" s="2" t="str">
        <f>IF(ISERROR(MATCH(B40,'Seznam závodníků'!$A:$A,0)),"",INDEX('Seznam závodníků'!$E:$E,MATCH(B40,'Seznam závodníků'!$A:$A,0)))</f>
        <v>D3</v>
      </c>
      <c r="B40" s="2">
        <v>57</v>
      </c>
      <c r="C40" s="2" t="str">
        <f>IF(ISERROR(MATCH(B40,'Seznam závodníků'!$A:$A,0)),"",INDEX('Seznam závodníků'!$B:$B,MATCH(B40,'Seznam závodníků'!$A:$A,0)))</f>
        <v>Vacíková  Lucie</v>
      </c>
      <c r="D40" s="4">
        <v>0.00011574074074074073</v>
      </c>
      <c r="E40" s="2">
        <f ca="1">RANK(D40,INDIRECT("D"&amp;H40&amp;":D"&amp;G40),1)</f>
        <v>16</v>
      </c>
      <c r="F40">
        <f t="shared" si="0"/>
        <v>28</v>
      </c>
      <c r="G40">
        <f t="shared" si="1"/>
        <v>52</v>
      </c>
      <c r="H40">
        <f t="shared" si="2"/>
        <v>25</v>
      </c>
    </row>
    <row r="41" spans="1:8" ht="15">
      <c r="A41" s="2" t="str">
        <f>IF(ISERROR(MATCH(B41,'Seznam závodníků'!$A:$A,0)),"",INDEX('Seznam závodníků'!$E:$E,MATCH(B41,'Seznam závodníků'!$A:$A,0)))</f>
        <v>D3</v>
      </c>
      <c r="B41" s="2">
        <v>46</v>
      </c>
      <c r="C41" s="2" t="str">
        <f>IF(ISERROR(MATCH(B41,'Seznam závodníků'!$A:$A,0)),"",INDEX('Seznam závodníků'!$B:$B,MATCH(B41,'Seznam závodníků'!$A:$A,0)))</f>
        <v>Krištofovičová Alexandra</v>
      </c>
      <c r="D41" s="4">
        <v>0.00011840277777777778</v>
      </c>
      <c r="E41" s="2">
        <f ca="1">RANK(D41,INDIRECT("D"&amp;H41&amp;":D"&amp;G41),1)</f>
        <v>17</v>
      </c>
      <c r="F41">
        <f t="shared" si="0"/>
        <v>28</v>
      </c>
      <c r="G41">
        <f t="shared" si="1"/>
        <v>52</v>
      </c>
      <c r="H41">
        <f t="shared" si="2"/>
        <v>25</v>
      </c>
    </row>
    <row r="42" spans="1:8" ht="15">
      <c r="A42" s="2" t="str">
        <f>IF(ISERROR(MATCH(B42,'Seznam závodníků'!$A:$A,0)),"",INDEX('Seznam závodníků'!$E:$E,MATCH(B42,'Seznam závodníků'!$A:$A,0)))</f>
        <v>D3</v>
      </c>
      <c r="B42" s="2">
        <v>54</v>
      </c>
      <c r="C42" s="2" t="str">
        <f>IF(ISERROR(MATCH(B42,'Seznam závodníků'!$A:$A,0)),"",INDEX('Seznam závodníků'!$B:$B,MATCH(B42,'Seznam závodníků'!$A:$A,0)))</f>
        <v>Křenková Kateřina</v>
      </c>
      <c r="D42" s="4">
        <v>0.00011886574074074074</v>
      </c>
      <c r="E42" s="2">
        <f ca="1">RANK(D42,INDIRECT("D"&amp;H42&amp;":D"&amp;G42),1)</f>
        <v>18</v>
      </c>
      <c r="F42">
        <f t="shared" si="0"/>
        <v>28</v>
      </c>
      <c r="G42">
        <f t="shared" si="1"/>
        <v>52</v>
      </c>
      <c r="H42">
        <f t="shared" si="2"/>
        <v>25</v>
      </c>
    </row>
    <row r="43" spans="1:8" ht="15">
      <c r="A43" s="2" t="str">
        <f>IF(ISERROR(MATCH(B43,'Seznam závodníků'!$A:$A,0)),"",INDEX('Seznam závodníků'!$E:$E,MATCH(B43,'Seznam závodníků'!$A:$A,0)))</f>
        <v>D3</v>
      </c>
      <c r="B43" s="2">
        <v>31</v>
      </c>
      <c r="C43" s="2" t="str">
        <f>IF(ISERROR(MATCH(B43,'Seznam závodníků'!$A:$A,0)),"",INDEX('Seznam závodníků'!$B:$B,MATCH(B43,'Seznam závodníků'!$A:$A,0)))</f>
        <v>Junková Karolína</v>
      </c>
      <c r="D43" s="4">
        <v>0.00012060185185185184</v>
      </c>
      <c r="E43" s="2">
        <f ca="1">RANK(D43,INDIRECT("D"&amp;H43&amp;":D"&amp;G43),1)</f>
        <v>19</v>
      </c>
      <c r="F43">
        <f t="shared" si="0"/>
        <v>28</v>
      </c>
      <c r="G43">
        <f t="shared" si="1"/>
        <v>52</v>
      </c>
      <c r="H43">
        <f t="shared" si="2"/>
        <v>25</v>
      </c>
    </row>
    <row r="44" spans="1:8" ht="15">
      <c r="A44" s="2" t="str">
        <f>IF(ISERROR(MATCH(B44,'Seznam závodníků'!$A:$A,0)),"",INDEX('Seznam závodníků'!$E:$E,MATCH(B44,'Seznam závodníků'!$A:$A,0)))</f>
        <v>D3</v>
      </c>
      <c r="B44" s="2">
        <v>49</v>
      </c>
      <c r="C44" s="2" t="str">
        <f>IF(ISERROR(MATCH(B44,'Seznam závodníků'!$A:$A,0)),"",INDEX('Seznam závodníků'!$B:$B,MATCH(B44,'Seznam závodníků'!$A:$A,0)))</f>
        <v>Krsová Vanda</v>
      </c>
      <c r="D44" s="4">
        <v>0.00012060185185185184</v>
      </c>
      <c r="E44" s="2">
        <f ca="1">RANK(D44,INDIRECT("D"&amp;H44&amp;":D"&amp;G44),1)</f>
        <v>19</v>
      </c>
      <c r="F44">
        <f t="shared" si="0"/>
        <v>28</v>
      </c>
      <c r="G44">
        <f t="shared" si="1"/>
        <v>52</v>
      </c>
      <c r="H44">
        <f t="shared" si="2"/>
        <v>25</v>
      </c>
    </row>
    <row r="45" spans="1:8" ht="15">
      <c r="A45" s="2" t="str">
        <f>IF(ISERROR(MATCH(B45,'Seznam závodníků'!$A:$A,0)),"",INDEX('Seznam závodníků'!$E:$E,MATCH(B45,'Seznam závodníků'!$A:$A,0)))</f>
        <v>D3</v>
      </c>
      <c r="B45" s="2">
        <v>36</v>
      </c>
      <c r="C45" s="2" t="str">
        <f>IF(ISERROR(MATCH(B45,'Seznam závodníků'!$A:$A,0)),"",INDEX('Seznam závodníků'!$B:$B,MATCH(B45,'Seznam závodníků'!$A:$A,0)))</f>
        <v>Krajčíková Lucie</v>
      </c>
      <c r="D45" s="4">
        <v>0.00012083333333333332</v>
      </c>
      <c r="E45" s="2">
        <f ca="1">RANK(D45,INDIRECT("D"&amp;H45&amp;":D"&amp;G45),1)</f>
        <v>21</v>
      </c>
      <c r="F45">
        <f t="shared" si="0"/>
        <v>28</v>
      </c>
      <c r="G45">
        <f t="shared" si="1"/>
        <v>52</v>
      </c>
      <c r="H45">
        <f t="shared" si="2"/>
        <v>25</v>
      </c>
    </row>
    <row r="46" spans="1:8" ht="15">
      <c r="A46" s="2" t="str">
        <f>IF(ISERROR(MATCH(B46,'Seznam závodníků'!$A:$A,0)),"",INDEX('Seznam závodníků'!$E:$E,MATCH(B46,'Seznam závodníků'!$A:$A,0)))</f>
        <v>D3</v>
      </c>
      <c r="B46" s="2">
        <v>135</v>
      </c>
      <c r="C46" s="2" t="str">
        <f>IF(ISERROR(MATCH(B46,'Seznam závodníků'!$A:$A,0)),"",INDEX('Seznam závodníků'!$B:$B,MATCH(B46,'Seznam závodníků'!$A:$A,0)))</f>
        <v>Císařová Natálie</v>
      </c>
      <c r="D46" s="4">
        <v>0.00012118055555555557</v>
      </c>
      <c r="E46" s="2">
        <f ca="1">RANK(D46,INDIRECT("D"&amp;H46&amp;":D"&amp;G46),1)</f>
        <v>22</v>
      </c>
      <c r="F46">
        <f t="shared" si="0"/>
        <v>28</v>
      </c>
      <c r="G46">
        <f t="shared" si="1"/>
        <v>52</v>
      </c>
      <c r="H46">
        <f t="shared" si="2"/>
        <v>25</v>
      </c>
    </row>
    <row r="47" spans="1:8" ht="15">
      <c r="A47" s="2" t="str">
        <f>IF(ISERROR(MATCH(B47,'Seznam závodníků'!$A:$A,0)),"",INDEX('Seznam závodníků'!$E:$E,MATCH(B47,'Seznam závodníků'!$A:$A,0)))</f>
        <v>D3</v>
      </c>
      <c r="B47" s="2">
        <v>40</v>
      </c>
      <c r="C47" s="2" t="str">
        <f>IF(ISERROR(MATCH(B47,'Seznam závodníků'!$A:$A,0)),"",INDEX('Seznam závodníků'!$B:$B,MATCH(B47,'Seznam závodníků'!$A:$A,0)))</f>
        <v>Ibehejová Julie</v>
      </c>
      <c r="D47" s="4">
        <v>0.00012210648148148147</v>
      </c>
      <c r="E47" s="2">
        <f ca="1">RANK(D47,INDIRECT("D"&amp;H47&amp;":D"&amp;G47),1)</f>
        <v>23</v>
      </c>
      <c r="F47">
        <f t="shared" si="0"/>
        <v>28</v>
      </c>
      <c r="G47">
        <f t="shared" si="1"/>
        <v>52</v>
      </c>
      <c r="H47">
        <f t="shared" si="2"/>
        <v>25</v>
      </c>
    </row>
    <row r="48" spans="1:8" ht="15">
      <c r="A48" s="2" t="str">
        <f>IF(ISERROR(MATCH(B48,'Seznam závodníků'!$A:$A,0)),"",INDEX('Seznam závodníků'!$E:$E,MATCH(B48,'Seznam závodníků'!$A:$A,0)))</f>
        <v>D3</v>
      </c>
      <c r="B48" s="2">
        <v>55</v>
      </c>
      <c r="C48" s="2" t="str">
        <f>IF(ISERROR(MATCH(B48,'Seznam závodníků'!$A:$A,0)),"",INDEX('Seznam závodníků'!$B:$B,MATCH(B48,'Seznam závodníků'!$A:$A,0)))</f>
        <v>Voráčková Terezie</v>
      </c>
      <c r="D48" s="4">
        <v>0.00012800925925925927</v>
      </c>
      <c r="E48" s="2">
        <f ca="1">RANK(D48,INDIRECT("D"&amp;H48&amp;":D"&amp;G48),1)</f>
        <v>24</v>
      </c>
      <c r="F48">
        <f t="shared" si="0"/>
        <v>28</v>
      </c>
      <c r="G48">
        <f t="shared" si="1"/>
        <v>52</v>
      </c>
      <c r="H48">
        <f t="shared" si="2"/>
        <v>25</v>
      </c>
    </row>
    <row r="49" spans="1:8" ht="15">
      <c r="A49" s="2" t="str">
        <f>IF(ISERROR(MATCH(B49,'Seznam závodníků'!$A:$A,0)),"",INDEX('Seznam závodníků'!$E:$E,MATCH(B49,'Seznam závodníků'!$A:$A,0)))</f>
        <v>D3</v>
      </c>
      <c r="B49" s="2">
        <v>53</v>
      </c>
      <c r="C49" s="2" t="str">
        <f>IF(ISERROR(MATCH(B49,'Seznam závodníků'!$A:$A,0)),"",INDEX('Seznam závodníků'!$B:$B,MATCH(B49,'Seznam závodníků'!$A:$A,0)))</f>
        <v>Křenková Karolína</v>
      </c>
      <c r="D49" s="4">
        <v>0.0001300925925925926</v>
      </c>
      <c r="E49" s="2">
        <f ca="1">RANK(D49,INDIRECT("D"&amp;H49&amp;":D"&amp;G49),1)</f>
        <v>25</v>
      </c>
      <c r="F49">
        <f t="shared" si="0"/>
        <v>28</v>
      </c>
      <c r="G49">
        <f t="shared" si="1"/>
        <v>52</v>
      </c>
      <c r="H49">
        <f t="shared" si="2"/>
        <v>25</v>
      </c>
    </row>
    <row r="50" spans="1:8" ht="15">
      <c r="A50" s="2" t="str">
        <f>IF(ISERROR(MATCH(B50,'Seznam závodníků'!$A:$A,0)),"",INDEX('Seznam závodníků'!$E:$E,MATCH(B50,'Seznam závodníků'!$A:$A,0)))</f>
        <v>D3</v>
      </c>
      <c r="B50" s="2">
        <v>44</v>
      </c>
      <c r="C50" s="2" t="str">
        <f>IF(ISERROR(MATCH(B50,'Seznam závodníků'!$A:$A,0)),"",INDEX('Seznam závodníků'!$B:$B,MATCH(B50,'Seznam závodníků'!$A:$A,0)))</f>
        <v>Matúšová Kateřina</v>
      </c>
      <c r="D50" s="4">
        <v>0.00013553240740740743</v>
      </c>
      <c r="E50" s="2">
        <f ca="1">RANK(D50,INDIRECT("D"&amp;H50&amp;":D"&amp;G50),1)</f>
        <v>26</v>
      </c>
      <c r="F50">
        <f t="shared" si="0"/>
        <v>28</v>
      </c>
      <c r="G50">
        <f t="shared" si="1"/>
        <v>52</v>
      </c>
      <c r="H50">
        <f t="shared" si="2"/>
        <v>25</v>
      </c>
    </row>
    <row r="51" spans="1:8" ht="15">
      <c r="A51" s="2" t="str">
        <f>IF(ISERROR(MATCH(B51,'Seznam závodníků'!$A:$A,0)),"",INDEX('Seznam závodníků'!$E:$E,MATCH(B51,'Seznam závodníků'!$A:$A,0)))</f>
        <v>D3</v>
      </c>
      <c r="B51" s="2">
        <v>35</v>
      </c>
      <c r="C51" s="2" t="str">
        <f>IF(ISERROR(MATCH(B51,'Seznam závodníků'!$A:$A,0)),"",INDEX('Seznam závodníků'!$B:$B,MATCH(B51,'Seznam závodníků'!$A:$A,0)))</f>
        <v>Nedbalová Kateřina</v>
      </c>
      <c r="D51" s="4">
        <v>0.00014525462962962965</v>
      </c>
      <c r="E51" s="2">
        <f ca="1">RANK(D51,INDIRECT("D"&amp;H51&amp;":D"&amp;G51),1)</f>
        <v>27</v>
      </c>
      <c r="F51">
        <f t="shared" si="0"/>
        <v>28</v>
      </c>
      <c r="G51">
        <f t="shared" si="1"/>
        <v>52</v>
      </c>
      <c r="H51">
        <f t="shared" si="2"/>
        <v>25</v>
      </c>
    </row>
    <row r="52" spans="1:8" ht="15">
      <c r="A52" s="2" t="str">
        <f>IF(ISERROR(MATCH(B52,'Seznam závodníků'!$A:$A,0)),"",INDEX('Seznam závodníků'!$E:$E,MATCH(B52,'Seznam závodníků'!$A:$A,0)))</f>
        <v>D3</v>
      </c>
      <c r="B52" s="2">
        <v>37</v>
      </c>
      <c r="C52" s="2" t="str">
        <f>IF(ISERROR(MATCH(B52,'Seznam závodníků'!$A:$A,0)),"",INDEX('Seznam závodníků'!$B:$B,MATCH(B52,'Seznam závodníků'!$A:$A,0)))</f>
        <v>Mrázová Nella</v>
      </c>
      <c r="D52" s="1" t="s">
        <v>177</v>
      </c>
      <c r="E52" s="2" t="e">
        <f ca="1">RANK(D52,INDIRECT("D"&amp;H52&amp;":D"&amp;G52),1)</f>
        <v>#VALUE!</v>
      </c>
      <c r="F52">
        <f t="shared" si="0"/>
        <v>28</v>
      </c>
      <c r="G52">
        <f t="shared" si="1"/>
        <v>52</v>
      </c>
      <c r="H52">
        <f t="shared" si="2"/>
        <v>25</v>
      </c>
    </row>
    <row r="53" spans="1:8" ht="15">
      <c r="A53" s="2">
        <f>IF(ISERROR(MATCH(B53,'Seznam závodníků'!$A:$A,0)),"",INDEX('Seznam závodníků'!$E:$E,MATCH(B53,'Seznam závodníků'!$A:$A,0)))</f>
      </c>
      <c r="B53" s="2"/>
      <c r="C53" s="2">
        <f>IF(ISERROR(MATCH(B53,'Seznam závodníků'!$A:$A,0)),"",INDEX('Seznam závodníků'!$B:$B,MATCH(B53,'Seznam závodníků'!$A:$A,0)))</f>
      </c>
      <c r="D53" s="1" t="s">
        <v>176</v>
      </c>
      <c r="E53" s="2" t="e">
        <f ca="1">RANK(D53,INDIRECT("D"&amp;H53&amp;":D"&amp;G53),1)</f>
        <v>#VALUE!</v>
      </c>
      <c r="F53">
        <f t="shared" si="0"/>
        <v>65422</v>
      </c>
      <c r="G53">
        <f t="shared" si="1"/>
        <v>60</v>
      </c>
      <c r="H53">
        <f t="shared" si="2"/>
        <v>-65361</v>
      </c>
    </row>
    <row r="54" spans="1:8" ht="15">
      <c r="A54" s="2">
        <f>IF(ISERROR(MATCH(B54,'Seznam závodníků'!$A:$A,0)),"",INDEX('Seznam závodníků'!$E:$E,MATCH(B54,'Seznam závodníků'!$A:$A,0)))</f>
      </c>
      <c r="B54" s="2"/>
      <c r="C54" s="2">
        <f>IF(ISERROR(MATCH(B54,'Seznam závodníků'!$A:$A,0)),"",INDEX('Seznam závodníků'!$B:$B,MATCH(B54,'Seznam závodníků'!$A:$A,0)))</f>
      </c>
      <c r="D54" s="1" t="s">
        <v>176</v>
      </c>
      <c r="E54" s="2" t="e">
        <f ca="1">RANK(D54,INDIRECT("D"&amp;H54&amp;":D"&amp;G54),1)</f>
        <v>#VALUE!</v>
      </c>
      <c r="F54">
        <f t="shared" si="0"/>
        <v>65422</v>
      </c>
      <c r="G54">
        <f t="shared" si="1"/>
        <v>60</v>
      </c>
      <c r="H54">
        <f t="shared" si="2"/>
        <v>-65361</v>
      </c>
    </row>
    <row r="55" spans="1:8" ht="15">
      <c r="A55" s="2">
        <f>IF(ISERROR(MATCH(B55,'Seznam závodníků'!$A:$A,0)),"",INDEX('Seznam závodníků'!$E:$E,MATCH(B55,'Seznam závodníků'!$A:$A,0)))</f>
      </c>
      <c r="B55" s="2"/>
      <c r="C55" s="2">
        <f>IF(ISERROR(MATCH(B55,'Seznam závodníků'!$A:$A,0)),"",INDEX('Seznam závodníků'!$B:$B,MATCH(B55,'Seznam závodníků'!$A:$A,0)))</f>
      </c>
      <c r="D55" s="1" t="s">
        <v>176</v>
      </c>
      <c r="E55" s="2" t="e">
        <f ca="1">RANK(D55,INDIRECT("D"&amp;H55&amp;":D"&amp;G55),1)</f>
        <v>#VALUE!</v>
      </c>
      <c r="F55">
        <f t="shared" si="0"/>
        <v>65422</v>
      </c>
      <c r="G55">
        <f t="shared" si="1"/>
        <v>60</v>
      </c>
      <c r="H55">
        <f t="shared" si="2"/>
        <v>-65361</v>
      </c>
    </row>
    <row r="56" spans="1:8" ht="15">
      <c r="A56" s="2">
        <f>IF(ISERROR(MATCH(B56,'Seznam závodníků'!$A:$A,0)),"",INDEX('Seznam závodníků'!$E:$E,MATCH(B56,'Seznam závodníků'!$A:$A,0)))</f>
      </c>
      <c r="B56" s="2"/>
      <c r="C56" s="2">
        <f>IF(ISERROR(MATCH(B56,'Seznam závodníků'!$A:$A,0)),"",INDEX('Seznam závodníků'!$B:$B,MATCH(B56,'Seznam závodníků'!$A:$A,0)))</f>
      </c>
      <c r="D56" s="1" t="s">
        <v>176</v>
      </c>
      <c r="E56" s="2" t="e">
        <f ca="1">RANK(D56,INDIRECT("D"&amp;H56&amp;":D"&amp;G56),1)</f>
        <v>#VALUE!</v>
      </c>
      <c r="F56">
        <f t="shared" si="0"/>
        <v>65422</v>
      </c>
      <c r="G56">
        <f t="shared" si="1"/>
        <v>60</v>
      </c>
      <c r="H56">
        <f t="shared" si="2"/>
        <v>-65361</v>
      </c>
    </row>
    <row r="57" spans="1:8" ht="15">
      <c r="A57" s="2">
        <f>IF(ISERROR(MATCH(B57,'Seznam závodníků'!$A:$A,0)),"",INDEX('Seznam závodníků'!$E:$E,MATCH(B57,'Seznam závodníků'!$A:$A,0)))</f>
      </c>
      <c r="B57" s="2"/>
      <c r="C57" s="2">
        <f>IF(ISERROR(MATCH(B57,'Seznam závodníků'!$A:$A,0)),"",INDEX('Seznam závodníků'!$B:$B,MATCH(B57,'Seznam závodníků'!$A:$A,0)))</f>
      </c>
      <c r="D57" s="1" t="s">
        <v>176</v>
      </c>
      <c r="E57" s="2" t="e">
        <f ca="1">RANK(D57,INDIRECT("D"&amp;H57&amp;":D"&amp;G57),1)</f>
        <v>#VALUE!</v>
      </c>
      <c r="F57">
        <f t="shared" si="0"/>
        <v>65422</v>
      </c>
      <c r="G57">
        <f t="shared" si="1"/>
        <v>60</v>
      </c>
      <c r="H57">
        <f t="shared" si="2"/>
        <v>-65361</v>
      </c>
    </row>
    <row r="58" spans="1:8" ht="15">
      <c r="A58" s="2">
        <f>IF(ISERROR(MATCH(B58,'Seznam závodníků'!$A:$A,0)),"",INDEX('Seznam závodníků'!$E:$E,MATCH(B58,'Seznam závodníků'!$A:$A,0)))</f>
      </c>
      <c r="B58" s="2"/>
      <c r="C58" s="2">
        <f>IF(ISERROR(MATCH(B58,'Seznam závodníků'!$A:$A,0)),"",INDEX('Seznam závodníků'!$B:$B,MATCH(B58,'Seznam závodníků'!$A:$A,0)))</f>
      </c>
      <c r="D58" s="1" t="s">
        <v>176</v>
      </c>
      <c r="E58" s="2" t="e">
        <f ca="1">RANK(D58,INDIRECT("D"&amp;H58&amp;":D"&amp;G58),1)</f>
        <v>#VALUE!</v>
      </c>
      <c r="F58">
        <f t="shared" si="0"/>
        <v>65422</v>
      </c>
      <c r="G58">
        <f t="shared" si="1"/>
        <v>60</v>
      </c>
      <c r="H58">
        <f t="shared" si="2"/>
        <v>-65361</v>
      </c>
    </row>
    <row r="59" spans="1:8" ht="15">
      <c r="A59" s="2">
        <f>IF(ISERROR(MATCH(B59,'Seznam závodníků'!$A:$A,0)),"",INDEX('Seznam závodníků'!$E:$E,MATCH(B59,'Seznam závodníků'!$A:$A,0)))</f>
      </c>
      <c r="B59" s="2">
        <v>52</v>
      </c>
      <c r="C59" s="2">
        <f>IF(ISERROR(MATCH(B59,'Seznam závodníků'!$A:$A,0)),"",INDEX('Seznam závodníků'!$B:$B,MATCH(B59,'Seznam závodníků'!$A:$A,0)))</f>
      </c>
      <c r="D59" s="1" t="s">
        <v>176</v>
      </c>
      <c r="E59" s="2" t="e">
        <f ca="1">RANK(D59,INDIRECT("D"&amp;H59&amp;":D"&amp;G59),1)</f>
        <v>#VALUE!</v>
      </c>
      <c r="F59">
        <f t="shared" si="0"/>
        <v>65422</v>
      </c>
      <c r="G59">
        <f t="shared" si="1"/>
        <v>60</v>
      </c>
      <c r="H59">
        <f t="shared" si="2"/>
        <v>-65361</v>
      </c>
    </row>
    <row r="60" spans="1:8" ht="15">
      <c r="A60" s="2">
        <f>IF(ISERROR(MATCH(B60,'Seznam závodníků'!$A:$A,0)),"",INDEX('Seznam závodníků'!$E:$E,MATCH(B60,'Seznam závodníků'!$A:$A,0)))</f>
      </c>
      <c r="B60" s="2">
        <v>56</v>
      </c>
      <c r="C60" s="2">
        <f>IF(ISERROR(MATCH(B60,'Seznam závodníků'!$A:$A,0)),"",INDEX('Seznam závodníků'!$B:$B,MATCH(B60,'Seznam závodníků'!$A:$A,0)))</f>
      </c>
      <c r="D60" s="1" t="s">
        <v>176</v>
      </c>
      <c r="E60" s="2" t="e">
        <f ca="1">RANK(D60,INDIRECT("D"&amp;H60&amp;":D"&amp;G60),1)</f>
        <v>#VALUE!</v>
      </c>
      <c r="F60">
        <f t="shared" si="0"/>
        <v>65422</v>
      </c>
      <c r="G60">
        <f t="shared" si="1"/>
        <v>60</v>
      </c>
      <c r="H60">
        <f t="shared" si="2"/>
        <v>-65361</v>
      </c>
    </row>
    <row r="61" spans="1:8" ht="15">
      <c r="A61" s="2" t="str">
        <f>IF(ISERROR(MATCH(B61,'Seznam závodníků'!$A:$A,0)),"",INDEX('Seznam závodníků'!$E:$E,MATCH(B61,'Seznam závodníků'!$A:$A,0)))</f>
        <v>CH2</v>
      </c>
      <c r="B61" s="2">
        <v>62</v>
      </c>
      <c r="C61" s="2" t="str">
        <f>IF(ISERROR(MATCH(B61,'Seznam závodníků'!$A:$A,0)),"",INDEX('Seznam závodníků'!$B:$B,MATCH(B61,'Seznam závodníků'!$A:$A,0)))</f>
        <v>Čeliš Marek</v>
      </c>
      <c r="D61" s="6">
        <v>0.00012071759259259261</v>
      </c>
      <c r="E61" s="2">
        <f ca="1">RANK(D61,INDIRECT("D"&amp;H61&amp;":D"&amp;G61),1)</f>
        <v>4</v>
      </c>
      <c r="F61">
        <f t="shared" si="0"/>
        <v>34</v>
      </c>
      <c r="G61">
        <f t="shared" si="1"/>
        <v>94</v>
      </c>
      <c r="H61">
        <f t="shared" si="2"/>
        <v>61</v>
      </c>
    </row>
    <row r="62" spans="1:8" ht="15">
      <c r="A62" s="2" t="str">
        <f>IF(ISERROR(MATCH(B62,'Seznam závodníků'!$A:$A,0)),"",INDEX('Seznam závodníků'!$E:$E,MATCH(B62,'Seznam závodníků'!$A:$A,0)))</f>
        <v>CH2</v>
      </c>
      <c r="B62" s="2">
        <v>70</v>
      </c>
      <c r="C62" s="2" t="str">
        <f>IF(ISERROR(MATCH(B62,'Seznam závodníků'!$A:$A,0)),"",INDEX('Seznam závodníků'!$B:$B,MATCH(B62,'Seznam závodníků'!$A:$A,0)))</f>
        <v>Buben Lukáš</v>
      </c>
      <c r="D62" s="6">
        <v>0.0001199074074074074</v>
      </c>
      <c r="E62" s="2">
        <f ca="1">RANK(D62,INDIRECT("D"&amp;H62&amp;":D"&amp;G62),1)</f>
        <v>2</v>
      </c>
      <c r="F62">
        <f t="shared" si="0"/>
        <v>34</v>
      </c>
      <c r="G62">
        <f t="shared" si="1"/>
        <v>94</v>
      </c>
      <c r="H62">
        <f t="shared" si="2"/>
        <v>61</v>
      </c>
    </row>
    <row r="63" spans="1:8" ht="15">
      <c r="A63" s="2" t="str">
        <f>IF(ISERROR(MATCH(B63,'Seznam závodníků'!$A:$A,0)),"",INDEX('Seznam závodníků'!$E:$E,MATCH(B63,'Seznam závodníků'!$A:$A,0)))</f>
        <v>CH2</v>
      </c>
      <c r="B63" s="2">
        <v>72</v>
      </c>
      <c r="C63" s="2" t="str">
        <f>IF(ISERROR(MATCH(B63,'Seznam závodníků'!$A:$A,0)),"",INDEX('Seznam závodníků'!$B:$B,MATCH(B63,'Seznam závodníků'!$A:$A,0)))</f>
        <v>Krejčí Matyáš</v>
      </c>
      <c r="D63" s="6">
        <v>0.0001199074074074074</v>
      </c>
      <c r="E63" s="2">
        <f ca="1">RANK(D63,INDIRECT("D"&amp;H63&amp;":D"&amp;G63),1)</f>
        <v>2</v>
      </c>
      <c r="F63">
        <f t="shared" si="0"/>
        <v>34</v>
      </c>
      <c r="G63">
        <f t="shared" si="1"/>
        <v>94</v>
      </c>
      <c r="H63">
        <f t="shared" si="2"/>
        <v>61</v>
      </c>
    </row>
    <row r="64" spans="1:8" ht="15">
      <c r="A64" s="2" t="str">
        <f>IF(ISERROR(MATCH(B64,'Seznam závodníků'!$A:$A,0)),"",INDEX('Seznam závodníků'!$E:$E,MATCH(B64,'Seznam závodníků'!$A:$A,0)))</f>
        <v>CH2</v>
      </c>
      <c r="B64" s="2">
        <v>83</v>
      </c>
      <c r="C64" s="2" t="str">
        <f>IF(ISERROR(MATCH(B64,'Seznam závodníků'!$A:$A,0)),"",INDEX('Seznam závodníků'!$B:$B,MATCH(B64,'Seznam závodníků'!$A:$A,0)))</f>
        <v>Šilingr Radek</v>
      </c>
      <c r="D64" s="6">
        <v>0.00011655092592592593</v>
      </c>
      <c r="E64" s="2">
        <f ca="1">RANK(D64,INDIRECT("D"&amp;H64&amp;":D"&amp;G64),1)</f>
        <v>1</v>
      </c>
      <c r="F64">
        <f t="shared" si="0"/>
        <v>34</v>
      </c>
      <c r="G64">
        <f t="shared" si="1"/>
        <v>94</v>
      </c>
      <c r="H64">
        <f t="shared" si="2"/>
        <v>61</v>
      </c>
    </row>
    <row r="65" spans="1:8" ht="15">
      <c r="A65" s="2" t="str">
        <f>IF(ISERROR(MATCH(B65,'Seznam závodníků'!$A:$A,0)),"",INDEX('Seznam závodníků'!$E:$E,MATCH(B65,'Seznam závodníků'!$A:$A,0)))</f>
        <v>CH2</v>
      </c>
      <c r="B65" s="2">
        <v>58</v>
      </c>
      <c r="C65" s="2" t="str">
        <f>IF(ISERROR(MATCH(B65,'Seznam závodníků'!$A:$A,0)),"",INDEX('Seznam závodníků'!$B:$B,MATCH(B65,'Seznam závodníků'!$A:$A,0)))</f>
        <v>Páník Tomáš</v>
      </c>
      <c r="D65" s="6">
        <v>0.00012418981481481482</v>
      </c>
      <c r="E65" s="2">
        <f ca="1">RANK(D65,INDIRECT("D"&amp;H65&amp;":D"&amp;G65),1)</f>
        <v>9</v>
      </c>
      <c r="F65">
        <f t="shared" si="0"/>
        <v>34</v>
      </c>
      <c r="G65">
        <f t="shared" si="1"/>
        <v>94</v>
      </c>
      <c r="H65">
        <f t="shared" si="2"/>
        <v>61</v>
      </c>
    </row>
    <row r="66" spans="1:8" ht="15">
      <c r="A66" s="2" t="str">
        <f>IF(ISERROR(MATCH(B66,'Seznam závodníků'!$A:$A,0)),"",INDEX('Seznam závodníků'!$E:$E,MATCH(B66,'Seznam závodníků'!$A:$A,0)))</f>
        <v>CH2</v>
      </c>
      <c r="B66" s="2">
        <v>63</v>
      </c>
      <c r="C66" s="2" t="str">
        <f>IF(ISERROR(MATCH(B66,'Seznam závodníků'!$A:$A,0)),"",INDEX('Seznam závodníků'!$B:$B,MATCH(B66,'Seznam závodníků'!$A:$A,0)))</f>
        <v>Baxa Kryštof</v>
      </c>
      <c r="D66" s="6">
        <v>0.00012500000000000003</v>
      </c>
      <c r="E66" s="2">
        <f ca="1">RANK(D66,INDIRECT("D"&amp;H66&amp;":D"&amp;G66),1)</f>
        <v>10</v>
      </c>
      <c r="F66">
        <f t="shared" si="0"/>
        <v>34</v>
      </c>
      <c r="G66">
        <f t="shared" si="1"/>
        <v>94</v>
      </c>
      <c r="H66">
        <f t="shared" si="2"/>
        <v>61</v>
      </c>
    </row>
    <row r="67" spans="1:8" ht="15">
      <c r="A67" s="2" t="str">
        <f>IF(ISERROR(MATCH(B67,'Seznam závodníků'!$A:$A,0)),"",INDEX('Seznam závodníků'!$E:$E,MATCH(B67,'Seznam závodníků'!$A:$A,0)))</f>
        <v>CH2</v>
      </c>
      <c r="B67" s="2">
        <v>59</v>
      </c>
      <c r="C67" s="2" t="str">
        <f>IF(ISERROR(MATCH(B67,'Seznam závodníků'!$A:$A,0)),"",INDEX('Seznam závodníků'!$B:$B,MATCH(B67,'Seznam závodníků'!$A:$A,0)))</f>
        <v>Míka Ondřej</v>
      </c>
      <c r="D67" s="6">
        <v>0.00013171296296296298</v>
      </c>
      <c r="E67" s="2">
        <f ca="1">RANK(D67,INDIRECT("D"&amp;H67&amp;":D"&amp;G67),1)</f>
        <v>17</v>
      </c>
      <c r="F67">
        <f aca="true" t="shared" si="3" ref="F67:F130">COUNTIF(A$1:A$65536,A67)</f>
        <v>34</v>
      </c>
      <c r="G67">
        <f aca="true" t="shared" si="4" ref="G67:G130">IF(A67&lt;&gt;A68,ROW(),G68)</f>
        <v>94</v>
      </c>
      <c r="H67">
        <f aca="true" t="shared" si="5" ref="H67:H130">IF(G67&lt;&gt;"",G67-F67+1,"")</f>
        <v>61</v>
      </c>
    </row>
    <row r="68" spans="1:8" ht="15">
      <c r="A68" s="2" t="str">
        <f>IF(ISERROR(MATCH(B68,'Seznam závodníků'!$A:$A,0)),"",INDEX('Seznam závodníků'!$E:$E,MATCH(B68,'Seznam závodníků'!$A:$A,0)))</f>
        <v>CH2</v>
      </c>
      <c r="B68" s="2">
        <v>67</v>
      </c>
      <c r="C68" s="2" t="str">
        <f>IF(ISERROR(MATCH(B68,'Seznam závodníků'!$A:$A,0)),"",INDEX('Seznam závodníků'!$B:$B,MATCH(B68,'Seznam závodníků'!$A:$A,0)))</f>
        <v>Oravec Ondřej</v>
      </c>
      <c r="D68" s="6">
        <v>0.00012210648148148147</v>
      </c>
      <c r="E68" s="2">
        <f ca="1">RANK(D68,INDIRECT("D"&amp;H68&amp;":D"&amp;G68),1)</f>
        <v>6</v>
      </c>
      <c r="F68">
        <f t="shared" si="3"/>
        <v>34</v>
      </c>
      <c r="G68">
        <f t="shared" si="4"/>
        <v>94</v>
      </c>
      <c r="H68">
        <f t="shared" si="5"/>
        <v>61</v>
      </c>
    </row>
    <row r="69" spans="1:8" ht="15">
      <c r="A69" s="2" t="str">
        <f>IF(ISERROR(MATCH(B69,'Seznam závodníků'!$A:$A,0)),"",INDEX('Seznam závodníků'!$E:$E,MATCH(B69,'Seznam závodníků'!$A:$A,0)))</f>
        <v>CH2</v>
      </c>
      <c r="B69" s="2">
        <v>64</v>
      </c>
      <c r="C69" s="2" t="str">
        <f>IF(ISERROR(MATCH(B69,'Seznam závodníků'!$A:$A,0)),"",INDEX('Seznam závodníků'!$B:$B,MATCH(B69,'Seznam závodníků'!$A:$A,0)))</f>
        <v>Weber Adam</v>
      </c>
      <c r="D69" s="6">
        <v>0.00013287037037037035</v>
      </c>
      <c r="E69" s="2">
        <f ca="1">RANK(D69,INDIRECT("D"&amp;H69&amp;":D"&amp;G69),1)</f>
        <v>18</v>
      </c>
      <c r="F69">
        <f t="shared" si="3"/>
        <v>34</v>
      </c>
      <c r="G69">
        <f t="shared" si="4"/>
        <v>94</v>
      </c>
      <c r="H69">
        <f t="shared" si="5"/>
        <v>61</v>
      </c>
    </row>
    <row r="70" spans="1:8" ht="15">
      <c r="A70" s="2" t="str">
        <f>IF(ISERROR(MATCH(B70,'Seznam závodníků'!$A:$A,0)),"",INDEX('Seznam závodníků'!$E:$E,MATCH(B70,'Seznam závodníků'!$A:$A,0)))</f>
        <v>CH2</v>
      </c>
      <c r="B70" s="2">
        <v>66</v>
      </c>
      <c r="C70" s="2" t="str">
        <f>IF(ISERROR(MATCH(B70,'Seznam závodníků'!$A:$A,0)),"",INDEX('Seznam závodníků'!$B:$B,MATCH(B70,'Seznam závodníků'!$A:$A,0)))</f>
        <v>Paruch Ondřej</v>
      </c>
      <c r="D70" s="6">
        <v>0.00012372685185185184</v>
      </c>
      <c r="E70" s="2">
        <f ca="1">RANK(D70,INDIRECT("D"&amp;H70&amp;":D"&amp;G70),1)</f>
        <v>8</v>
      </c>
      <c r="F70">
        <f t="shared" si="3"/>
        <v>34</v>
      </c>
      <c r="G70">
        <f t="shared" si="4"/>
        <v>94</v>
      </c>
      <c r="H70">
        <f t="shared" si="5"/>
        <v>61</v>
      </c>
    </row>
    <row r="71" spans="1:8" ht="15">
      <c r="A71" s="2" t="str">
        <f>IF(ISERROR(MATCH(B71,'Seznam závodníků'!$A:$A,0)),"",INDEX('Seznam závodníků'!$E:$E,MATCH(B71,'Seznam závodníků'!$A:$A,0)))</f>
        <v>CH2</v>
      </c>
      <c r="B71" s="2">
        <v>93</v>
      </c>
      <c r="C71" s="2" t="str">
        <f>IF(ISERROR(MATCH(B71,'Seznam závodníků'!$A:$A,0)),"",INDEX('Seznam závodníků'!$B:$B,MATCH(B71,'Seznam závodníků'!$A:$A,0)))</f>
        <v>Jurečka Hynek</v>
      </c>
      <c r="D71" s="6">
        <v>0.00012141203703703705</v>
      </c>
      <c r="E71" s="2">
        <f ca="1">RANK(D71,INDIRECT("D"&amp;H71&amp;":D"&amp;G71),1)</f>
        <v>5</v>
      </c>
      <c r="F71">
        <f t="shared" si="3"/>
        <v>34</v>
      </c>
      <c r="G71">
        <f t="shared" si="4"/>
        <v>94</v>
      </c>
      <c r="H71">
        <f t="shared" si="5"/>
        <v>61</v>
      </c>
    </row>
    <row r="72" spans="1:8" ht="15">
      <c r="A72" s="2" t="str">
        <f>IF(ISERROR(MATCH(B72,'Seznam závodníků'!$A:$A,0)),"",INDEX('Seznam závodníků'!$E:$E,MATCH(B72,'Seznam závodníků'!$A:$A,0)))</f>
        <v>CH2</v>
      </c>
      <c r="B72" s="2">
        <v>60</v>
      </c>
      <c r="C72" s="2" t="str">
        <f>IF(ISERROR(MATCH(B72,'Seznam závodníků'!$A:$A,0)),"",INDEX('Seznam závodníků'!$B:$B,MATCH(B72,'Seznam závodníků'!$A:$A,0)))</f>
        <v>Raitmayer Vítek</v>
      </c>
      <c r="D72" s="6">
        <v>0.00013622685185185184</v>
      </c>
      <c r="E72" s="2">
        <f ca="1">RANK(D72,INDIRECT("D"&amp;H72&amp;":D"&amp;G72),1)</f>
        <v>21</v>
      </c>
      <c r="F72">
        <f t="shared" si="3"/>
        <v>34</v>
      </c>
      <c r="G72">
        <f t="shared" si="4"/>
        <v>94</v>
      </c>
      <c r="H72">
        <f t="shared" si="5"/>
        <v>61</v>
      </c>
    </row>
    <row r="73" spans="1:8" ht="15">
      <c r="A73" s="2" t="str">
        <f>IF(ISERROR(MATCH(B73,'Seznam závodníků'!$A:$A,0)),"",INDEX('Seznam závodníků'!$E:$E,MATCH(B73,'Seznam závodníků'!$A:$A,0)))</f>
        <v>CH2</v>
      </c>
      <c r="B73" s="2">
        <v>61</v>
      </c>
      <c r="C73" s="2" t="str">
        <f>IF(ISERROR(MATCH(B73,'Seznam závodníků'!$A:$A,0)),"",INDEX('Seznam závodníků'!$B:$B,MATCH(B73,'Seznam závodníků'!$A:$A,0)))</f>
        <v>Mencl Vojtěch</v>
      </c>
      <c r="D73" s="6">
        <v>0.0001380787037037037</v>
      </c>
      <c r="E73" s="2">
        <f ca="1">RANK(D73,INDIRECT("D"&amp;H73&amp;":D"&amp;G73),1)</f>
        <v>24</v>
      </c>
      <c r="F73">
        <f t="shared" si="3"/>
        <v>34</v>
      </c>
      <c r="G73">
        <f t="shared" si="4"/>
        <v>94</v>
      </c>
      <c r="H73">
        <f t="shared" si="5"/>
        <v>61</v>
      </c>
    </row>
    <row r="74" spans="1:8" ht="15">
      <c r="A74" s="2" t="str">
        <f>IF(ISERROR(MATCH(B74,'Seznam závodníků'!$A:$A,0)),"",INDEX('Seznam závodníků'!$E:$E,MATCH(B74,'Seznam závodníků'!$A:$A,0)))</f>
        <v>CH2</v>
      </c>
      <c r="B74" s="2">
        <v>81</v>
      </c>
      <c r="C74" s="2" t="str">
        <f>IF(ISERROR(MATCH(B74,'Seznam závodníků'!$A:$A,0)),"",INDEX('Seznam závodníků'!$B:$B,MATCH(B74,'Seznam závodníků'!$A:$A,0)))</f>
        <v>Duchek Michal</v>
      </c>
      <c r="D74" s="6">
        <v>0.0001236111111111111</v>
      </c>
      <c r="E74" s="2">
        <f ca="1">RANK(D74,INDIRECT("D"&amp;H74&amp;":D"&amp;G74),1)</f>
        <v>7</v>
      </c>
      <c r="F74">
        <f t="shared" si="3"/>
        <v>34</v>
      </c>
      <c r="G74">
        <f t="shared" si="4"/>
        <v>94</v>
      </c>
      <c r="H74">
        <f t="shared" si="5"/>
        <v>61</v>
      </c>
    </row>
    <row r="75" spans="1:8" ht="15">
      <c r="A75" s="2" t="str">
        <f>IF(ISERROR(MATCH(B75,'Seznam závodníků'!$A:$A,0)),"",INDEX('Seznam závodníků'!$E:$E,MATCH(B75,'Seznam závodníků'!$A:$A,0)))</f>
        <v>CH2</v>
      </c>
      <c r="B75" s="2">
        <v>78</v>
      </c>
      <c r="C75" s="2" t="str">
        <f>IF(ISERROR(MATCH(B75,'Seznam závodníků'!$A:$A,0)),"",INDEX('Seznam závodníků'!$B:$B,MATCH(B75,'Seznam závodníků'!$A:$A,0)))</f>
        <v>Kasal Michal</v>
      </c>
      <c r="D75" s="6">
        <v>0.00012569444444444444</v>
      </c>
      <c r="E75" s="2">
        <f ca="1">RANK(D75,INDIRECT("D"&amp;H75&amp;":D"&amp;G75),1)</f>
        <v>13</v>
      </c>
      <c r="F75">
        <f t="shared" si="3"/>
        <v>34</v>
      </c>
      <c r="G75">
        <f t="shared" si="4"/>
        <v>94</v>
      </c>
      <c r="H75">
        <f t="shared" si="5"/>
        <v>61</v>
      </c>
    </row>
    <row r="76" spans="1:8" ht="15">
      <c r="A76" s="2" t="str">
        <f>IF(ISERROR(MATCH(B76,'Seznam závodníků'!$A:$A,0)),"",INDEX('Seznam závodníků'!$E:$E,MATCH(B76,'Seznam závodníků'!$A:$A,0)))</f>
        <v>CH2</v>
      </c>
      <c r="B76" s="2">
        <v>68</v>
      </c>
      <c r="C76" s="2" t="str">
        <f>IF(ISERROR(MATCH(B76,'Seznam závodníků'!$A:$A,0)),"",INDEX('Seznam závodníků'!$B:$B,MATCH(B76,'Seznam závodníků'!$A:$A,0)))</f>
        <v>Gebel Antonín</v>
      </c>
      <c r="D76" s="6">
        <v>0.00012916666666666667</v>
      </c>
      <c r="E76" s="2">
        <f ca="1">RANK(D76,INDIRECT("D"&amp;H76&amp;":D"&amp;G76),1)</f>
        <v>15</v>
      </c>
      <c r="F76">
        <f t="shared" si="3"/>
        <v>34</v>
      </c>
      <c r="G76">
        <f t="shared" si="4"/>
        <v>94</v>
      </c>
      <c r="H76">
        <f t="shared" si="5"/>
        <v>61</v>
      </c>
    </row>
    <row r="77" spans="1:8" ht="15">
      <c r="A77" s="2" t="str">
        <f>IF(ISERROR(MATCH(B77,'Seznam závodníků'!$A:$A,0)),"",INDEX('Seznam závodníků'!$E:$E,MATCH(B77,'Seznam závodníků'!$A:$A,0)))</f>
        <v>CH2</v>
      </c>
      <c r="B77" s="2">
        <v>76</v>
      </c>
      <c r="C77" s="2" t="str">
        <f>IF(ISERROR(MATCH(B77,'Seznam závodníků'!$A:$A,0)),"",INDEX('Seznam závodníků'!$B:$B,MATCH(B77,'Seznam závodníků'!$A:$A,0)))</f>
        <v>Sedláček Petr</v>
      </c>
      <c r="D77" s="6">
        <v>0.00013090277777777777</v>
      </c>
      <c r="E77" s="2">
        <f ca="1">RANK(D77,INDIRECT("D"&amp;H77&amp;":D"&amp;G77),1)</f>
        <v>16</v>
      </c>
      <c r="F77">
        <f t="shared" si="3"/>
        <v>34</v>
      </c>
      <c r="G77">
        <f t="shared" si="4"/>
        <v>94</v>
      </c>
      <c r="H77">
        <f t="shared" si="5"/>
        <v>61</v>
      </c>
    </row>
    <row r="78" spans="1:8" ht="15">
      <c r="A78" s="2" t="str">
        <f>IF(ISERROR(MATCH(B78,'Seznam závodníků'!$A:$A,0)),"",INDEX('Seznam závodníků'!$E:$E,MATCH(B78,'Seznam závodníků'!$A:$A,0)))</f>
        <v>CH2</v>
      </c>
      <c r="B78" s="2">
        <v>85</v>
      </c>
      <c r="C78" s="2" t="str">
        <f>IF(ISERROR(MATCH(B78,'Seznam závodníků'!$A:$A,0)),"",INDEX('Seznam závodníků'!$B:$B,MATCH(B78,'Seznam závodníků'!$A:$A,0)))</f>
        <v>Roháč Jan</v>
      </c>
      <c r="D78" s="6">
        <v>0.00012534722222222222</v>
      </c>
      <c r="E78" s="2">
        <f ca="1">RANK(D78,INDIRECT("D"&amp;H78&amp;":D"&amp;G78),1)</f>
        <v>11</v>
      </c>
      <c r="F78">
        <f t="shared" si="3"/>
        <v>34</v>
      </c>
      <c r="G78">
        <f t="shared" si="4"/>
        <v>94</v>
      </c>
      <c r="H78">
        <f t="shared" si="5"/>
        <v>61</v>
      </c>
    </row>
    <row r="79" spans="1:8" ht="15">
      <c r="A79" s="2" t="str">
        <f>IF(ISERROR(MATCH(B79,'Seznam závodníků'!$A:$A,0)),"",INDEX('Seznam závodníků'!$E:$E,MATCH(B79,'Seznam závodníků'!$A:$A,0)))</f>
        <v>CH2</v>
      </c>
      <c r="B79" s="2">
        <v>92</v>
      </c>
      <c r="C79" s="2" t="str">
        <f>IF(ISERROR(MATCH(B79,'Seznam závodníků'!$A:$A,0)),"",INDEX('Seznam závodníků'!$B:$B,MATCH(B79,'Seznam závodníků'!$A:$A,0)))</f>
        <v>Mašek Vojtěch</v>
      </c>
      <c r="D79" s="6">
        <v>0.00012546296296296296</v>
      </c>
      <c r="E79" s="2">
        <f ca="1">RANK(D79,INDIRECT("D"&amp;H79&amp;":D"&amp;G79),1)</f>
        <v>12</v>
      </c>
      <c r="F79">
        <f t="shared" si="3"/>
        <v>34</v>
      </c>
      <c r="G79">
        <f t="shared" si="4"/>
        <v>94</v>
      </c>
      <c r="H79">
        <f t="shared" si="5"/>
        <v>61</v>
      </c>
    </row>
    <row r="80" spans="1:8" ht="15">
      <c r="A80" s="2" t="str">
        <f>IF(ISERROR(MATCH(B80,'Seznam závodníků'!$A:$A,0)),"",INDEX('Seznam závodníků'!$E:$E,MATCH(B80,'Seznam závodníků'!$A:$A,0)))</f>
        <v>CH2</v>
      </c>
      <c r="B80" s="2">
        <v>69</v>
      </c>
      <c r="C80" s="2" t="str">
        <f>IF(ISERROR(MATCH(B80,'Seznam závodníků'!$A:$A,0)),"",INDEX('Seznam závodníků'!$B:$B,MATCH(B80,'Seznam závodníků'!$A:$A,0)))</f>
        <v>Habla Matěj</v>
      </c>
      <c r="D80" s="6">
        <v>0.00013587962962962965</v>
      </c>
      <c r="E80" s="2">
        <f ca="1">RANK(D80,INDIRECT("D"&amp;H80&amp;":D"&amp;G80),1)</f>
        <v>20</v>
      </c>
      <c r="F80">
        <f t="shared" si="3"/>
        <v>34</v>
      </c>
      <c r="G80">
        <f t="shared" si="4"/>
        <v>94</v>
      </c>
      <c r="H80">
        <f t="shared" si="5"/>
        <v>61</v>
      </c>
    </row>
    <row r="81" spans="1:8" ht="15">
      <c r="A81" s="2" t="str">
        <f>IF(ISERROR(MATCH(B81,'Seznam závodníků'!$A:$A,0)),"",INDEX('Seznam závodníků'!$E:$E,MATCH(B81,'Seznam závodníků'!$A:$A,0)))</f>
        <v>CH2</v>
      </c>
      <c r="B81" s="2">
        <v>84</v>
      </c>
      <c r="C81" s="2" t="str">
        <f>IF(ISERROR(MATCH(B81,'Seznam závodníků'!$A:$A,0)),"",INDEX('Seznam závodníků'!$B:$B,MATCH(B81,'Seznam závodníků'!$A:$A,0)))</f>
        <v>Polívka Miroslav</v>
      </c>
      <c r="D81" s="6">
        <v>0.0001260416666666667</v>
      </c>
      <c r="E81" s="2">
        <f ca="1">RANK(D81,INDIRECT("D"&amp;H81&amp;":D"&amp;G81),1)</f>
        <v>14</v>
      </c>
      <c r="F81">
        <f t="shared" si="3"/>
        <v>34</v>
      </c>
      <c r="G81">
        <f t="shared" si="4"/>
        <v>94</v>
      </c>
      <c r="H81">
        <f t="shared" si="5"/>
        <v>61</v>
      </c>
    </row>
    <row r="82" spans="1:8" ht="15">
      <c r="A82" s="2" t="str">
        <f>IF(ISERROR(MATCH(B82,'Seznam závodníků'!$A:$A,0)),"",INDEX('Seznam závodníků'!$E:$E,MATCH(B82,'Seznam závodníků'!$A:$A,0)))</f>
        <v>CH2</v>
      </c>
      <c r="B82" s="2">
        <v>79</v>
      </c>
      <c r="C82" s="2" t="str">
        <f>IF(ISERROR(MATCH(B82,'Seznam závodníků'!$A:$A,0)),"",INDEX('Seznam závodníků'!$B:$B,MATCH(B82,'Seznam závodníků'!$A:$A,0)))</f>
        <v>Broch Kuba</v>
      </c>
      <c r="D82" s="6">
        <v>0.0001409722222222222</v>
      </c>
      <c r="E82" s="2">
        <f ca="1">RANK(D82,INDIRECT("D"&amp;H82&amp;":D"&amp;G82),1)</f>
        <v>25</v>
      </c>
      <c r="F82">
        <f t="shared" si="3"/>
        <v>34</v>
      </c>
      <c r="G82">
        <f t="shared" si="4"/>
        <v>94</v>
      </c>
      <c r="H82">
        <f t="shared" si="5"/>
        <v>61</v>
      </c>
    </row>
    <row r="83" spans="1:8" ht="15">
      <c r="A83" s="2" t="str">
        <f>IF(ISERROR(MATCH(B83,'Seznam závodníků'!$A:$A,0)),"",INDEX('Seznam závodníků'!$E:$E,MATCH(B83,'Seznam závodníků'!$A:$A,0)))</f>
        <v>CH2</v>
      </c>
      <c r="B83" s="2">
        <v>74</v>
      </c>
      <c r="C83" s="2" t="str">
        <f>IF(ISERROR(MATCH(B83,'Seznam závodníků'!$A:$A,0)),"",INDEX('Seznam závodníků'!$B:$B,MATCH(B83,'Seznam závodníků'!$A:$A,0)))</f>
        <v>Škopek Václav</v>
      </c>
      <c r="D83" s="6">
        <v>0.00014398148148148145</v>
      </c>
      <c r="E83" s="2">
        <f ca="1">RANK(D83,INDIRECT("D"&amp;H83&amp;":D"&amp;G83),1)</f>
        <v>27</v>
      </c>
      <c r="F83">
        <f t="shared" si="3"/>
        <v>34</v>
      </c>
      <c r="G83">
        <f t="shared" si="4"/>
        <v>94</v>
      </c>
      <c r="H83">
        <f t="shared" si="5"/>
        <v>61</v>
      </c>
    </row>
    <row r="84" spans="1:8" ht="15">
      <c r="A84" s="2" t="str">
        <f>IF(ISERROR(MATCH(B84,'Seznam závodníků'!$A:$A,0)),"",INDEX('Seznam závodníků'!$E:$E,MATCH(B84,'Seznam závodníků'!$A:$A,0)))</f>
        <v>CH2</v>
      </c>
      <c r="B84" s="2">
        <v>90</v>
      </c>
      <c r="C84" s="2" t="str">
        <f>IF(ISERROR(MATCH(B84,'Seznam závodníků'!$A:$A,0)),"",INDEX('Seznam závodníků'!$B:$B,MATCH(B84,'Seznam závodníků'!$A:$A,0)))</f>
        <v>Mašek Martin</v>
      </c>
      <c r="D84" s="6">
        <v>0.0001357638888888889</v>
      </c>
      <c r="E84" s="2">
        <f ca="1">RANK(D84,INDIRECT("D"&amp;H84&amp;":D"&amp;G84),1)</f>
        <v>19</v>
      </c>
      <c r="F84">
        <f t="shared" si="3"/>
        <v>34</v>
      </c>
      <c r="G84">
        <f t="shared" si="4"/>
        <v>94</v>
      </c>
      <c r="H84">
        <f t="shared" si="5"/>
        <v>61</v>
      </c>
    </row>
    <row r="85" spans="1:8" ht="15">
      <c r="A85" s="2" t="str">
        <f>IF(ISERROR(MATCH(B85,'Seznam závodníků'!$A:$A,0)),"",INDEX('Seznam závodníků'!$E:$E,MATCH(B85,'Seznam závodníků'!$A:$A,0)))</f>
        <v>CH2</v>
      </c>
      <c r="B85" s="2">
        <v>77</v>
      </c>
      <c r="C85" s="2" t="str">
        <f>IF(ISERROR(MATCH(B85,'Seznam závodníků'!$A:$A,0)),"",INDEX('Seznam závodníků'!$B:$B,MATCH(B85,'Seznam závodníků'!$A:$A,0)))</f>
        <v>Holý Kryštof</v>
      </c>
      <c r="D85" s="6">
        <v>0.00014652777777777779</v>
      </c>
      <c r="E85" s="2">
        <f ca="1">RANK(D85,INDIRECT("D"&amp;H85&amp;":D"&amp;G85),1)</f>
        <v>29</v>
      </c>
      <c r="F85">
        <f t="shared" si="3"/>
        <v>34</v>
      </c>
      <c r="G85">
        <f t="shared" si="4"/>
        <v>94</v>
      </c>
      <c r="H85">
        <f t="shared" si="5"/>
        <v>61</v>
      </c>
    </row>
    <row r="86" spans="1:8" ht="15">
      <c r="A86" s="2" t="str">
        <f>IF(ISERROR(MATCH(B86,'Seznam závodníků'!$A:$A,0)),"",INDEX('Seznam závodníků'!$E:$E,MATCH(B86,'Seznam závodníků'!$A:$A,0)))</f>
        <v>CH2</v>
      </c>
      <c r="B86" s="2">
        <v>71</v>
      </c>
      <c r="C86" s="2" t="str">
        <f>IF(ISERROR(MATCH(B86,'Seznam závodníků'!$A:$A,0)),"",INDEX('Seznam závodníků'!$B:$B,MATCH(B86,'Seznam závodníků'!$A:$A,0)))</f>
        <v>Bača David</v>
      </c>
      <c r="D86" s="6">
        <v>0.00014699074074074072</v>
      </c>
      <c r="E86" s="2">
        <f ca="1">RANK(D86,INDIRECT("D"&amp;H86&amp;":D"&amp;G86),1)</f>
        <v>31</v>
      </c>
      <c r="F86">
        <f t="shared" si="3"/>
        <v>34</v>
      </c>
      <c r="G86">
        <f t="shared" si="4"/>
        <v>94</v>
      </c>
      <c r="H86">
        <f t="shared" si="5"/>
        <v>61</v>
      </c>
    </row>
    <row r="87" spans="1:8" ht="15">
      <c r="A87" s="2" t="str">
        <f>IF(ISERROR(MATCH(B87,'Seznam závodníků'!$A:$A,0)),"",INDEX('Seznam závodníků'!$E:$E,MATCH(B87,'Seznam závodníků'!$A:$A,0)))</f>
        <v>CH2</v>
      </c>
      <c r="B87" s="2">
        <v>73</v>
      </c>
      <c r="C87" s="2" t="str">
        <f>IF(ISERROR(MATCH(B87,'Seznam závodníků'!$A:$A,0)),"",INDEX('Seznam závodníků'!$B:$B,MATCH(B87,'Seznam závodníků'!$A:$A,0)))</f>
        <v>Matúš Marek</v>
      </c>
      <c r="D87" s="6">
        <v>0.0001480324074074074</v>
      </c>
      <c r="E87" s="2">
        <f ca="1">RANK(D87,INDIRECT("D"&amp;H87&amp;":D"&amp;G87),1)</f>
        <v>32</v>
      </c>
      <c r="F87">
        <f t="shared" si="3"/>
        <v>34</v>
      </c>
      <c r="G87">
        <f t="shared" si="4"/>
        <v>94</v>
      </c>
      <c r="H87">
        <f t="shared" si="5"/>
        <v>61</v>
      </c>
    </row>
    <row r="88" spans="1:8" ht="15">
      <c r="A88" s="2" t="str">
        <f>IF(ISERROR(MATCH(B88,'Seznam závodníků'!$A:$A,0)),"",INDEX('Seznam závodníků'!$E:$E,MATCH(B88,'Seznam závodníků'!$A:$A,0)))</f>
        <v>CH2</v>
      </c>
      <c r="B88" s="2">
        <v>86</v>
      </c>
      <c r="C88" s="2" t="str">
        <f>IF(ISERROR(MATCH(B88,'Seznam závodníků'!$A:$A,0)),"",INDEX('Seznam závodníků'!$B:$B,MATCH(B88,'Seznam závodníků'!$A:$A,0)))</f>
        <v>Kulla Matyáš</v>
      </c>
      <c r="D88" s="6">
        <v>0.0001365740740740741</v>
      </c>
      <c r="E88" s="2">
        <f ca="1">RANK(D88,INDIRECT("D"&amp;H88&amp;":D"&amp;G88),1)</f>
        <v>22</v>
      </c>
      <c r="F88">
        <f t="shared" si="3"/>
        <v>34</v>
      </c>
      <c r="G88">
        <f t="shared" si="4"/>
        <v>94</v>
      </c>
      <c r="H88">
        <f t="shared" si="5"/>
        <v>61</v>
      </c>
    </row>
    <row r="89" spans="1:8" ht="15">
      <c r="A89" s="2" t="str">
        <f>IF(ISERROR(MATCH(B89,'Seznam závodníků'!$A:$A,0)),"",INDEX('Seznam závodníků'!$E:$E,MATCH(B89,'Seznam závodníků'!$A:$A,0)))</f>
        <v>CH2</v>
      </c>
      <c r="B89" s="2">
        <v>75</v>
      </c>
      <c r="C89" s="2" t="str">
        <f>IF(ISERROR(MATCH(B89,'Seznam závodníků'!$A:$A,0)),"",INDEX('Seznam závodníků'!$B:$B,MATCH(B89,'Seznam závodníků'!$A:$A,0)))</f>
        <v>Vávra Jiří</v>
      </c>
      <c r="D89" s="6">
        <v>0.0001539351851851852</v>
      </c>
      <c r="E89" s="2">
        <f ca="1">RANK(D89,INDIRECT("D"&amp;H89&amp;":D"&amp;G89),1)</f>
        <v>34</v>
      </c>
      <c r="F89">
        <f t="shared" si="3"/>
        <v>34</v>
      </c>
      <c r="G89">
        <f t="shared" si="4"/>
        <v>94</v>
      </c>
      <c r="H89">
        <f t="shared" si="5"/>
        <v>61</v>
      </c>
    </row>
    <row r="90" spans="1:8" ht="15">
      <c r="A90" s="2" t="str">
        <f>IF(ISERROR(MATCH(B90,'Seznam závodníků'!$A:$A,0)),"",INDEX('Seznam závodníků'!$E:$E,MATCH(B90,'Seznam závodníků'!$A:$A,0)))</f>
        <v>CH2</v>
      </c>
      <c r="B90" s="2">
        <v>82</v>
      </c>
      <c r="C90" s="2" t="str">
        <f>IF(ISERROR(MATCH(B90,'Seznam závodníků'!$A:$A,0)),"",INDEX('Seznam závodníků'!$B:$B,MATCH(B90,'Seznam závodníků'!$A:$A,0)))</f>
        <v>Pergler Jan</v>
      </c>
      <c r="D90" s="6">
        <v>0.00013796296296296297</v>
      </c>
      <c r="E90" s="2">
        <f ca="1">RANK(D90,INDIRECT("D"&amp;H90&amp;":D"&amp;G90),1)</f>
        <v>23</v>
      </c>
      <c r="F90">
        <f t="shared" si="3"/>
        <v>34</v>
      </c>
      <c r="G90">
        <f t="shared" si="4"/>
        <v>94</v>
      </c>
      <c r="H90">
        <f t="shared" si="5"/>
        <v>61</v>
      </c>
    </row>
    <row r="91" spans="1:8" ht="15">
      <c r="A91" s="2" t="str">
        <f>IF(ISERROR(MATCH(B91,'Seznam závodníků'!$A:$A,0)),"",INDEX('Seznam závodníků'!$E:$E,MATCH(B91,'Seznam závodníků'!$A:$A,0)))</f>
        <v>CH2</v>
      </c>
      <c r="B91" s="2">
        <v>89</v>
      </c>
      <c r="C91" s="2" t="str">
        <f>IF(ISERROR(MATCH(B91,'Seznam závodníků'!$A:$A,0)),"",INDEX('Seznam závodníků'!$B:$B,MATCH(B91,'Seznam závodníků'!$A:$A,0)))</f>
        <v>Wohlmut Filip</v>
      </c>
      <c r="D91" s="6">
        <v>0.00014224537037037035</v>
      </c>
      <c r="E91" s="2">
        <f ca="1">RANK(D91,INDIRECT("D"&amp;H91&amp;":D"&amp;G91),1)</f>
        <v>26</v>
      </c>
      <c r="F91">
        <f t="shared" si="3"/>
        <v>34</v>
      </c>
      <c r="G91">
        <f t="shared" si="4"/>
        <v>94</v>
      </c>
      <c r="H91">
        <f t="shared" si="5"/>
        <v>61</v>
      </c>
    </row>
    <row r="92" spans="1:8" ht="15">
      <c r="A92" s="2" t="str">
        <f>IF(ISERROR(MATCH(B92,'Seznam závodníků'!$A:$A,0)),"",INDEX('Seznam závodníků'!$E:$E,MATCH(B92,'Seznam závodníků'!$A:$A,0)))</f>
        <v>CH2</v>
      </c>
      <c r="B92" s="2">
        <v>91</v>
      </c>
      <c r="C92" s="2" t="str">
        <f>IF(ISERROR(MATCH(B92,'Seznam závodníků'!$A:$A,0)),"",INDEX('Seznam závodníků'!$B:$B,MATCH(B92,'Seznam závodníků'!$A:$A,0)))</f>
        <v>Ježek Daniel</v>
      </c>
      <c r="D92" s="6">
        <v>0.0001454861111111111</v>
      </c>
      <c r="E92" s="2">
        <f ca="1">RANK(D92,INDIRECT("D"&amp;H92&amp;":D"&amp;G92),1)</f>
        <v>28</v>
      </c>
      <c r="F92">
        <f t="shared" si="3"/>
        <v>34</v>
      </c>
      <c r="G92">
        <f t="shared" si="4"/>
        <v>94</v>
      </c>
      <c r="H92">
        <f t="shared" si="5"/>
        <v>61</v>
      </c>
    </row>
    <row r="93" spans="1:8" ht="15">
      <c r="A93" s="2" t="str">
        <f>IF(ISERROR(MATCH(B93,'Seznam závodníků'!$A:$A,0)),"",INDEX('Seznam závodníků'!$E:$E,MATCH(B93,'Seznam závodníků'!$A:$A,0)))</f>
        <v>CH2</v>
      </c>
      <c r="B93" s="2">
        <v>88</v>
      </c>
      <c r="C93" s="2" t="str">
        <f>IF(ISERROR(MATCH(B93,'Seznam závodníků'!$A:$A,0)),"",INDEX('Seznam závodníků'!$B:$B,MATCH(B93,'Seznam závodníků'!$A:$A,0)))</f>
        <v>Štěrba Vojtěch</v>
      </c>
      <c r="D93" s="6">
        <v>0.00014652777777777779</v>
      </c>
      <c r="E93" s="2">
        <f ca="1">RANK(D93,INDIRECT("D"&amp;H93&amp;":D"&amp;G93),1)</f>
        <v>29</v>
      </c>
      <c r="F93">
        <f t="shared" si="3"/>
        <v>34</v>
      </c>
      <c r="G93">
        <f t="shared" si="4"/>
        <v>94</v>
      </c>
      <c r="H93">
        <f t="shared" si="5"/>
        <v>61</v>
      </c>
    </row>
    <row r="94" spans="1:8" ht="15">
      <c r="A94" s="2" t="str">
        <f>IF(ISERROR(MATCH(B94,'Seznam závodníků'!$A:$A,0)),"",INDEX('Seznam závodníků'!$E:$E,MATCH(B94,'Seznam závodníků'!$A:$A,0)))</f>
        <v>CH2</v>
      </c>
      <c r="B94" s="2">
        <v>87</v>
      </c>
      <c r="C94" s="2" t="str">
        <f>IF(ISERROR(MATCH(B94,'Seznam závodníků'!$A:$A,0)),"",INDEX('Seznam závodníků'!$B:$B,MATCH(B94,'Seznam závodníků'!$A:$A,0)))</f>
        <v>Cibík Radim</v>
      </c>
      <c r="D94" s="6">
        <v>0.00014953703703703703</v>
      </c>
      <c r="E94" s="2">
        <f ca="1">RANK(D94,INDIRECT("D"&amp;H94&amp;":D"&amp;G94),1)</f>
        <v>33</v>
      </c>
      <c r="F94">
        <f t="shared" si="3"/>
        <v>34</v>
      </c>
      <c r="G94">
        <f t="shared" si="4"/>
        <v>94</v>
      </c>
      <c r="H94">
        <f t="shared" si="5"/>
        <v>61</v>
      </c>
    </row>
    <row r="95" spans="1:8" ht="15">
      <c r="A95" s="2">
        <f>IF(ISERROR(MATCH(B95,'Seznam závodníků'!$A:$A,0)),"",INDEX('Seznam závodníků'!$E:$E,MATCH(B95,'Seznam závodníků'!$A:$A,0)))</f>
      </c>
      <c r="B95" s="2"/>
      <c r="C95" s="2">
        <f>IF(ISERROR(MATCH(B95,'Seznam závodníků'!$A:$A,0)),"",INDEX('Seznam závodníků'!$B:$B,MATCH(B95,'Seznam závodníků'!$A:$A,0)))</f>
      </c>
      <c r="D95" s="6" t="s">
        <v>176</v>
      </c>
      <c r="E95" s="2" t="e">
        <f ca="1">RANK(D95,INDIRECT("D"&amp;H95&amp;":D"&amp;G95),1)</f>
        <v>#VALUE!</v>
      </c>
      <c r="F95">
        <f t="shared" si="3"/>
        <v>65422</v>
      </c>
      <c r="G95">
        <f t="shared" si="4"/>
        <v>96</v>
      </c>
      <c r="H95">
        <f t="shared" si="5"/>
        <v>-65325</v>
      </c>
    </row>
    <row r="96" spans="1:8" ht="15">
      <c r="A96" s="2">
        <f>IF(ISERROR(MATCH(B96,'Seznam závodníků'!$A:$A,0)),"",INDEX('Seznam závodníků'!$E:$E,MATCH(B96,'Seznam závodníků'!$A:$A,0)))</f>
      </c>
      <c r="B96" s="2"/>
      <c r="C96" s="2">
        <f>IF(ISERROR(MATCH(B96,'Seznam závodníků'!$A:$A,0)),"",INDEX('Seznam závodníků'!$B:$B,MATCH(B96,'Seznam závodníků'!$A:$A,0)))</f>
      </c>
      <c r="D96" s="6" t="s">
        <v>176</v>
      </c>
      <c r="E96" s="2" t="e">
        <f ca="1">RANK(D96,INDIRECT("D"&amp;H96&amp;":D"&amp;G96),1)</f>
        <v>#VALUE!</v>
      </c>
      <c r="F96">
        <f t="shared" si="3"/>
        <v>65422</v>
      </c>
      <c r="G96">
        <f t="shared" si="4"/>
        <v>96</v>
      </c>
      <c r="H96">
        <f t="shared" si="5"/>
        <v>-65325</v>
      </c>
    </row>
    <row r="97" spans="1:8" ht="15">
      <c r="A97" s="2" t="str">
        <f>IF(ISERROR(MATCH(B97,'Seznam závodníků'!$A:$A,0)),"",INDEX('Seznam závodníků'!$E:$E,MATCH(B97,'Seznam závodníků'!$A:$A,0)))</f>
        <v>D2</v>
      </c>
      <c r="B97" s="2">
        <v>104</v>
      </c>
      <c r="C97" s="2" t="str">
        <f>IF(ISERROR(MATCH(B97,'Seznam závodníků'!$A:$A,0)),"",INDEX('Seznam závodníků'!$B:$B,MATCH(B97,'Seznam závodníků'!$A:$A,0)))</f>
        <v>Burianová Kateřina</v>
      </c>
      <c r="D97" s="6">
        <v>0.00011874999999999999</v>
      </c>
      <c r="E97" s="2">
        <f ca="1">RANK(D97,INDIRECT("D"&amp;H97&amp;":D"&amp;G97),1)</f>
        <v>1</v>
      </c>
      <c r="F97">
        <f t="shared" si="3"/>
        <v>12</v>
      </c>
      <c r="G97">
        <f t="shared" si="4"/>
        <v>108</v>
      </c>
      <c r="H97">
        <f t="shared" si="5"/>
        <v>97</v>
      </c>
    </row>
    <row r="98" spans="1:8" ht="15">
      <c r="A98" s="2" t="str">
        <f>IF(ISERROR(MATCH(B98,'Seznam závodníků'!$A:$A,0)),"",INDEX('Seznam závodníků'!$E:$E,MATCH(B98,'Seznam závodníků'!$A:$A,0)))</f>
        <v>D2</v>
      </c>
      <c r="B98" s="2">
        <v>98</v>
      </c>
      <c r="C98" s="2" t="str">
        <f>IF(ISERROR(MATCH(B98,'Seznam závodníků'!$A:$A,0)),"",INDEX('Seznam závodníků'!$B:$B,MATCH(B98,'Seznam závodníků'!$A:$A,0)))</f>
        <v>Hejnová Barbora</v>
      </c>
      <c r="D98" s="6">
        <v>0.00012407407407407408</v>
      </c>
      <c r="E98" s="2">
        <f ca="1">RANK(D98,INDIRECT("D"&amp;H98&amp;":D"&amp;G98),1)</f>
        <v>2</v>
      </c>
      <c r="F98">
        <f t="shared" si="3"/>
        <v>12</v>
      </c>
      <c r="G98">
        <f t="shared" si="4"/>
        <v>108</v>
      </c>
      <c r="H98">
        <f t="shared" si="5"/>
        <v>97</v>
      </c>
    </row>
    <row r="99" spans="1:8" ht="15">
      <c r="A99" s="2" t="str">
        <f>IF(ISERROR(MATCH(B99,'Seznam závodníků'!$A:$A,0)),"",INDEX('Seznam závodníků'!$E:$E,MATCH(B99,'Seznam závodníků'!$A:$A,0)))</f>
        <v>D2</v>
      </c>
      <c r="B99" s="2">
        <v>96</v>
      </c>
      <c r="C99" s="2" t="str">
        <f>IF(ISERROR(MATCH(B99,'Seznam závodníků'!$A:$A,0)),"",INDEX('Seznam závodníků'!$B:$B,MATCH(B99,'Seznam závodníků'!$A:$A,0)))</f>
        <v>Piknerová Zuzana</v>
      </c>
      <c r="D99" s="6">
        <v>0.00012500000000000003</v>
      </c>
      <c r="E99" s="2">
        <f ca="1">RANK(D99,INDIRECT("D"&amp;H99&amp;":D"&amp;G99),1)</f>
        <v>3</v>
      </c>
      <c r="F99">
        <f t="shared" si="3"/>
        <v>12</v>
      </c>
      <c r="G99">
        <f t="shared" si="4"/>
        <v>108</v>
      </c>
      <c r="H99">
        <f t="shared" si="5"/>
        <v>97</v>
      </c>
    </row>
    <row r="100" spans="1:8" ht="15">
      <c r="A100" s="2" t="str">
        <f>IF(ISERROR(MATCH(B100,'Seznam závodníků'!$A:$A,0)),"",INDEX('Seznam závodníků'!$E:$E,MATCH(B100,'Seznam závodníků'!$A:$A,0)))</f>
        <v>D2</v>
      </c>
      <c r="B100" s="2">
        <v>95</v>
      </c>
      <c r="C100" s="2" t="str">
        <f>IF(ISERROR(MATCH(B100,'Seznam závodníků'!$A:$A,0)),"",INDEX('Seznam závodníků'!$B:$B,MATCH(B100,'Seznam závodníků'!$A:$A,0)))</f>
        <v>Davídová Markéta</v>
      </c>
      <c r="D100" s="6">
        <v>0.0001277777777777778</v>
      </c>
      <c r="E100" s="2">
        <f ca="1">RANK(D100,INDIRECT("D"&amp;H100&amp;":D"&amp;G100),1)</f>
        <v>4</v>
      </c>
      <c r="F100">
        <f t="shared" si="3"/>
        <v>12</v>
      </c>
      <c r="G100">
        <f t="shared" si="4"/>
        <v>108</v>
      </c>
      <c r="H100">
        <f t="shared" si="5"/>
        <v>97</v>
      </c>
    </row>
    <row r="101" spans="1:8" ht="15">
      <c r="A101" s="2" t="str">
        <f>IF(ISERROR(MATCH(B101,'Seznam závodníků'!$A:$A,0)),"",INDEX('Seznam závodníků'!$E:$E,MATCH(B101,'Seznam závodníků'!$A:$A,0)))</f>
        <v>D2</v>
      </c>
      <c r="B101" s="2">
        <v>94</v>
      </c>
      <c r="C101" s="2" t="str">
        <f>IF(ISERROR(MATCH(B101,'Seznam závodníků'!$A:$A,0)),"",INDEX('Seznam závodníků'!$B:$B,MATCH(B101,'Seznam závodníků'!$A:$A,0)))</f>
        <v>Široká Ludmila</v>
      </c>
      <c r="D101" s="6">
        <v>0.00012881944444444445</v>
      </c>
      <c r="E101" s="2">
        <f ca="1">RANK(D101,INDIRECT("D"&amp;H101&amp;":D"&amp;G101),1)</f>
        <v>5</v>
      </c>
      <c r="F101">
        <f t="shared" si="3"/>
        <v>12</v>
      </c>
      <c r="G101">
        <f t="shared" si="4"/>
        <v>108</v>
      </c>
      <c r="H101">
        <f t="shared" si="5"/>
        <v>97</v>
      </c>
    </row>
    <row r="102" spans="1:8" ht="15">
      <c r="A102" s="2" t="str">
        <f>IF(ISERROR(MATCH(B102,'Seznam závodníků'!$A:$A,0)),"",INDEX('Seznam závodníků'!$E:$E,MATCH(B102,'Seznam závodníků'!$A:$A,0)))</f>
        <v>D2</v>
      </c>
      <c r="B102" s="2">
        <v>102</v>
      </c>
      <c r="C102" s="2" t="str">
        <f>IF(ISERROR(MATCH(B102,'Seznam závodníků'!$A:$A,0)),"",INDEX('Seznam závodníků'!$B:$B,MATCH(B102,'Seznam závodníků'!$A:$A,0)))</f>
        <v>Kalčíková Veronika</v>
      </c>
      <c r="D102" s="6">
        <v>0.00013032407407407407</v>
      </c>
      <c r="E102" s="2">
        <f ca="1">RANK(D102,INDIRECT("D"&amp;H102&amp;":D"&amp;G102),1)</f>
        <v>6</v>
      </c>
      <c r="F102">
        <f t="shared" si="3"/>
        <v>12</v>
      </c>
      <c r="G102">
        <f t="shared" si="4"/>
        <v>108</v>
      </c>
      <c r="H102">
        <f t="shared" si="5"/>
        <v>97</v>
      </c>
    </row>
    <row r="103" spans="1:8" ht="15">
      <c r="A103" s="2" t="str">
        <f>IF(ISERROR(MATCH(B103,'Seznam závodníků'!$A:$A,0)),"",INDEX('Seznam závodníků'!$E:$E,MATCH(B103,'Seznam závodníků'!$A:$A,0)))</f>
        <v>D2</v>
      </c>
      <c r="B103" s="2">
        <v>99</v>
      </c>
      <c r="C103" s="2" t="str">
        <f>IF(ISERROR(MATCH(B103,'Seznam závodníků'!$A:$A,0)),"",INDEX('Seznam závodníků'!$B:$B,MATCH(B103,'Seznam závodníků'!$A:$A,0)))</f>
        <v>Šobrová Anna</v>
      </c>
      <c r="D103" s="6">
        <v>0.00013055555555555555</v>
      </c>
      <c r="E103" s="2">
        <f ca="1">RANK(D103,INDIRECT("D"&amp;H103&amp;":D"&amp;G103),1)</f>
        <v>7</v>
      </c>
      <c r="F103">
        <f t="shared" si="3"/>
        <v>12</v>
      </c>
      <c r="G103">
        <f t="shared" si="4"/>
        <v>108</v>
      </c>
      <c r="H103">
        <f t="shared" si="5"/>
        <v>97</v>
      </c>
    </row>
    <row r="104" spans="1:8" ht="15">
      <c r="A104" s="2" t="str">
        <f>IF(ISERROR(MATCH(B104,'Seznam závodníků'!$A:$A,0)),"",INDEX('Seznam závodníků'!$E:$E,MATCH(B104,'Seznam závodníků'!$A:$A,0)))</f>
        <v>D2</v>
      </c>
      <c r="B104" s="2">
        <v>103</v>
      </c>
      <c r="C104" s="2" t="str">
        <f>IF(ISERROR(MATCH(B104,'Seznam závodníků'!$A:$A,0)),"",INDEX('Seznam závodníků'!$B:$B,MATCH(B104,'Seznam závodníků'!$A:$A,0)))</f>
        <v>Suchánková Eva</v>
      </c>
      <c r="D104" s="6">
        <v>0.00013425925925925926</v>
      </c>
      <c r="E104" s="2">
        <f ca="1">RANK(D104,INDIRECT("D"&amp;H104&amp;":D"&amp;G104),1)</f>
        <v>8</v>
      </c>
      <c r="F104">
        <f t="shared" si="3"/>
        <v>12</v>
      </c>
      <c r="G104">
        <f t="shared" si="4"/>
        <v>108</v>
      </c>
      <c r="H104">
        <f t="shared" si="5"/>
        <v>97</v>
      </c>
    </row>
    <row r="105" spans="1:8" ht="15">
      <c r="A105" s="2" t="str">
        <f>IF(ISERROR(MATCH(B105,'Seznam závodníků'!$A:$A,0)),"",INDEX('Seznam závodníků'!$E:$E,MATCH(B105,'Seznam závodníků'!$A:$A,0)))</f>
        <v>D2</v>
      </c>
      <c r="B105" s="2">
        <v>100</v>
      </c>
      <c r="C105" s="2" t="str">
        <f>IF(ISERROR(MATCH(B105,'Seznam závodníků'!$A:$A,0)),"",INDEX('Seznam závodníků'!$B:$B,MATCH(B105,'Seznam závodníků'!$A:$A,0)))</f>
        <v>Fišerová Tereza</v>
      </c>
      <c r="D105" s="6">
        <v>0.00013854166666666667</v>
      </c>
      <c r="E105" s="2">
        <f ca="1">RANK(D105,INDIRECT("D"&amp;H105&amp;":D"&amp;G105),1)</f>
        <v>9</v>
      </c>
      <c r="F105">
        <f t="shared" si="3"/>
        <v>12</v>
      </c>
      <c r="G105">
        <f t="shared" si="4"/>
        <v>108</v>
      </c>
      <c r="H105">
        <f t="shared" si="5"/>
        <v>97</v>
      </c>
    </row>
    <row r="106" spans="1:8" ht="15">
      <c r="A106" s="2" t="str">
        <f>IF(ISERROR(MATCH(B106,'Seznam závodníků'!$A:$A,0)),"",INDEX('Seznam závodníků'!$E:$E,MATCH(B106,'Seznam závodníků'!$A:$A,0)))</f>
        <v>D2</v>
      </c>
      <c r="B106" s="2">
        <v>101</v>
      </c>
      <c r="C106" s="2" t="str">
        <f>IF(ISERROR(MATCH(B106,'Seznam závodníků'!$A:$A,0)),"",INDEX('Seznam závodníků'!$B:$B,MATCH(B106,'Seznam závodníků'!$A:$A,0)))</f>
        <v>Švábová Adéla</v>
      </c>
      <c r="D106" s="6">
        <v>0.0001394675925925926</v>
      </c>
      <c r="E106" s="2">
        <f ca="1">RANK(D106,INDIRECT("D"&amp;H106&amp;":D"&amp;G106),1)</f>
        <v>10</v>
      </c>
      <c r="F106">
        <f t="shared" si="3"/>
        <v>12</v>
      </c>
      <c r="G106">
        <f t="shared" si="4"/>
        <v>108</v>
      </c>
      <c r="H106">
        <f t="shared" si="5"/>
        <v>97</v>
      </c>
    </row>
    <row r="107" spans="1:8" ht="15">
      <c r="A107" s="2" t="str">
        <f>IF(ISERROR(MATCH(B107,'Seznam závodníků'!$A:$A,0)),"",INDEX('Seznam závodníků'!$E:$E,MATCH(B107,'Seznam závodníků'!$A:$A,0)))</f>
        <v>D2</v>
      </c>
      <c r="B107" s="2">
        <v>106</v>
      </c>
      <c r="C107" s="2" t="str">
        <f>IF(ISERROR(MATCH(B107,'Seznam závodníků'!$A:$A,0)),"",INDEX('Seznam závodníků'!$B:$B,MATCH(B107,'Seznam závodníků'!$A:$A,0)))</f>
        <v>Šůsová Kateřina</v>
      </c>
      <c r="D107" s="6">
        <v>0.00014027777777777777</v>
      </c>
      <c r="E107" s="2">
        <f ca="1">RANK(D107,INDIRECT("D"&amp;H107&amp;":D"&amp;G107),1)</f>
        <v>11</v>
      </c>
      <c r="F107">
        <f t="shared" si="3"/>
        <v>12</v>
      </c>
      <c r="G107">
        <f t="shared" si="4"/>
        <v>108</v>
      </c>
      <c r="H107">
        <f t="shared" si="5"/>
        <v>97</v>
      </c>
    </row>
    <row r="108" spans="1:8" ht="15">
      <c r="A108" s="2" t="str">
        <f>IF(ISERROR(MATCH(B108,'Seznam závodníků'!$A:$A,0)),"",INDEX('Seznam závodníků'!$E:$E,MATCH(B108,'Seznam závodníků'!$A:$A,0)))</f>
        <v>D2</v>
      </c>
      <c r="B108" s="2">
        <v>105</v>
      </c>
      <c r="C108" s="2" t="str">
        <f>IF(ISERROR(MATCH(B108,'Seznam závodníků'!$A:$A,0)),"",INDEX('Seznam závodníků'!$B:$B,MATCH(B108,'Seznam závodníků'!$A:$A,0)))</f>
        <v>Romová Ella</v>
      </c>
      <c r="D108" s="6">
        <v>0.0001503472222222222</v>
      </c>
      <c r="E108" s="2">
        <f ca="1">RANK(D108,INDIRECT("D"&amp;H108&amp;":D"&amp;G108),1)</f>
        <v>12</v>
      </c>
      <c r="F108">
        <f t="shared" si="3"/>
        <v>12</v>
      </c>
      <c r="G108">
        <f t="shared" si="4"/>
        <v>108</v>
      </c>
      <c r="H108">
        <f t="shared" si="5"/>
        <v>97</v>
      </c>
    </row>
    <row r="109" spans="1:8" ht="15">
      <c r="A109" s="2">
        <f>IF(ISERROR(MATCH(B109,'Seznam závodníků'!$A:$A,0)),"",INDEX('Seznam závodníků'!$E:$E,MATCH(B109,'Seznam závodníků'!$A:$A,0)))</f>
      </c>
      <c r="B109" s="2">
        <v>97</v>
      </c>
      <c r="C109" s="2">
        <f>IF(ISERROR(MATCH(B109,'Seznam závodníků'!$A:$A,0)),"",INDEX('Seznam závodníků'!$B:$B,MATCH(B109,'Seznam závodníků'!$A:$A,0)))</f>
      </c>
      <c r="D109" s="6" t="s">
        <v>176</v>
      </c>
      <c r="E109" s="2" t="e">
        <f ca="1">RANK(D109,INDIRECT("D"&amp;H109&amp;":D"&amp;G109),1)</f>
        <v>#VALUE!</v>
      </c>
      <c r="F109">
        <f t="shared" si="3"/>
        <v>65422</v>
      </c>
      <c r="G109">
        <f t="shared" si="4"/>
        <v>115</v>
      </c>
      <c r="H109">
        <f t="shared" si="5"/>
        <v>-65306</v>
      </c>
    </row>
    <row r="110" spans="1:8" ht="15">
      <c r="A110" s="2">
        <f>IF(ISERROR(MATCH(B110,'Seznam závodníků'!$A:$A,0)),"",INDEX('Seznam závodníků'!$E:$E,MATCH(B110,'Seznam závodníků'!$A:$A,0)))</f>
      </c>
      <c r="B110" s="2">
        <v>107</v>
      </c>
      <c r="C110" s="2">
        <f>IF(ISERROR(MATCH(B110,'Seznam závodníků'!$A:$A,0)),"",INDEX('Seznam závodníků'!$B:$B,MATCH(B110,'Seznam závodníků'!$A:$A,0)))</f>
      </c>
      <c r="D110" s="1" t="s">
        <v>173</v>
      </c>
      <c r="E110" s="2" t="e">
        <f ca="1">RANK(D110,INDIRECT("D"&amp;H110&amp;":D"&amp;G110),1)</f>
        <v>#VALUE!</v>
      </c>
      <c r="F110">
        <f t="shared" si="3"/>
        <v>65422</v>
      </c>
      <c r="G110">
        <f t="shared" si="4"/>
        <v>115</v>
      </c>
      <c r="H110">
        <f t="shared" si="5"/>
        <v>-65306</v>
      </c>
    </row>
    <row r="111" spans="1:8" ht="15">
      <c r="A111" s="2">
        <f>IF(ISERROR(MATCH(B111,'Seznam závodníků'!$A:$A,0)),"",INDEX('Seznam závodníků'!$E:$E,MATCH(B111,'Seznam závodníků'!$A:$A,0)))</f>
      </c>
      <c r="B111" s="2"/>
      <c r="C111" s="2">
        <f>IF(ISERROR(MATCH(B111,'Seznam závodníků'!$A:$A,0)),"",INDEX('Seznam závodníků'!$B:$B,MATCH(B111,'Seznam závodníků'!$A:$A,0)))</f>
      </c>
      <c r="D111" s="4" t="s">
        <v>173</v>
      </c>
      <c r="E111" s="2" t="e">
        <f ca="1">RANK(D111,INDIRECT("D"&amp;H111&amp;":D"&amp;G111),1)</f>
        <v>#VALUE!</v>
      </c>
      <c r="F111">
        <f t="shared" si="3"/>
        <v>65422</v>
      </c>
      <c r="G111">
        <f t="shared" si="4"/>
        <v>115</v>
      </c>
      <c r="H111">
        <f t="shared" si="5"/>
        <v>-65306</v>
      </c>
    </row>
    <row r="112" spans="1:8" ht="15">
      <c r="A112" s="2">
        <f>IF(ISERROR(MATCH(B112,'Seznam závodníků'!$A:$A,0)),"",INDEX('Seznam závodníků'!$E:$E,MATCH(B112,'Seznam závodníků'!$A:$A,0)))</f>
      </c>
      <c r="B112" s="2"/>
      <c r="C112" s="2">
        <f>IF(ISERROR(MATCH(B112,'Seznam závodníků'!$A:$A,0)),"",INDEX('Seznam závodníků'!$B:$B,MATCH(B112,'Seznam závodníků'!$A:$A,0)))</f>
      </c>
      <c r="D112" s="4" t="s">
        <v>173</v>
      </c>
      <c r="E112" s="2" t="e">
        <f ca="1">RANK(D112,INDIRECT("D"&amp;H112&amp;":D"&amp;G112),1)</f>
        <v>#VALUE!</v>
      </c>
      <c r="F112">
        <f t="shared" si="3"/>
        <v>65422</v>
      </c>
      <c r="G112">
        <f t="shared" si="4"/>
        <v>115</v>
      </c>
      <c r="H112">
        <f t="shared" si="5"/>
        <v>-65306</v>
      </c>
    </row>
    <row r="113" spans="1:8" ht="15">
      <c r="A113" s="2">
        <f>IF(ISERROR(MATCH(B113,'Seznam závodníků'!$A:$A,0)),"",INDEX('Seznam závodníků'!$E:$E,MATCH(B113,'Seznam závodníků'!$A:$A,0)))</f>
      </c>
      <c r="B113" s="2"/>
      <c r="C113" s="2">
        <f>IF(ISERROR(MATCH(B113,'Seznam závodníků'!$A:$A,0)),"",INDEX('Seznam závodníků'!$B:$B,MATCH(B113,'Seznam závodníků'!$A:$A,0)))</f>
      </c>
      <c r="D113" s="4" t="s">
        <v>173</v>
      </c>
      <c r="E113" s="2" t="e">
        <f ca="1">RANK(D113,INDIRECT("D"&amp;H113&amp;":D"&amp;G113),1)</f>
        <v>#VALUE!</v>
      </c>
      <c r="F113">
        <f t="shared" si="3"/>
        <v>65422</v>
      </c>
      <c r="G113">
        <f t="shared" si="4"/>
        <v>115</v>
      </c>
      <c r="H113">
        <f t="shared" si="5"/>
        <v>-65306</v>
      </c>
    </row>
    <row r="114" spans="1:8" ht="15">
      <c r="A114" s="2">
        <f>IF(ISERROR(MATCH(B114,'Seznam závodníků'!$A:$A,0)),"",INDEX('Seznam závodníků'!$E:$E,MATCH(B114,'Seznam závodníků'!$A:$A,0)))</f>
      </c>
      <c r="B114" s="2"/>
      <c r="C114" s="2">
        <f>IF(ISERROR(MATCH(B114,'Seznam závodníků'!$A:$A,0)),"",INDEX('Seznam závodníků'!$B:$B,MATCH(B114,'Seznam závodníků'!$A:$A,0)))</f>
      </c>
      <c r="D114" s="4" t="s">
        <v>173</v>
      </c>
      <c r="E114" s="2" t="e">
        <f ca="1">RANK(D114,INDIRECT("D"&amp;H114&amp;":D"&amp;G114),1)</f>
        <v>#VALUE!</v>
      </c>
      <c r="F114">
        <f t="shared" si="3"/>
        <v>65422</v>
      </c>
      <c r="G114">
        <f t="shared" si="4"/>
        <v>115</v>
      </c>
      <c r="H114">
        <f t="shared" si="5"/>
        <v>-65306</v>
      </c>
    </row>
    <row r="115" spans="1:8" ht="15">
      <c r="A115" s="2">
        <f>IF(ISERROR(MATCH(B115,'Seznam závodníků'!$A:$A,0)),"",INDEX('Seznam závodníků'!$E:$E,MATCH(B115,'Seznam závodníků'!$A:$A,0)))</f>
      </c>
      <c r="B115" s="2"/>
      <c r="C115" s="2">
        <f>IF(ISERROR(MATCH(B115,'Seznam závodníků'!$A:$A,0)),"",INDEX('Seznam závodníků'!$B:$B,MATCH(B115,'Seznam závodníků'!$A:$A,0)))</f>
      </c>
      <c r="D115" s="4" t="s">
        <v>173</v>
      </c>
      <c r="E115" s="2" t="e">
        <f ca="1">RANK(D115,INDIRECT("D"&amp;H115&amp;":D"&amp;G115),1)</f>
        <v>#VALUE!</v>
      </c>
      <c r="F115">
        <f t="shared" si="3"/>
        <v>65422</v>
      </c>
      <c r="G115">
        <f t="shared" si="4"/>
        <v>115</v>
      </c>
      <c r="H115">
        <f t="shared" si="5"/>
        <v>-65306</v>
      </c>
    </row>
    <row r="116" spans="1:8" ht="15">
      <c r="A116" s="2" t="str">
        <f>IF(ISERROR(MATCH(B116,'Seznam závodníků'!$A:$A,0)),"",INDEX('Seznam závodníků'!$E:$E,MATCH(B116,'Seznam závodníků'!$A:$A,0)))</f>
        <v>CH1</v>
      </c>
      <c r="B116" s="2">
        <v>119</v>
      </c>
      <c r="C116" s="2" t="str">
        <f>IF(ISERROR(MATCH(B116,'Seznam závodníků'!$A:$A,0)),"",INDEX('Seznam závodníků'!$B:$B,MATCH(B116,'Seznam závodníků'!$A:$A,0)))</f>
        <v>Pilný Roman</v>
      </c>
      <c r="D116" s="4">
        <v>0.0001377314814814815</v>
      </c>
      <c r="E116" s="2">
        <f ca="1">RANK(D116,INDIRECT("D"&amp;H116&amp;":D"&amp;G116),1)</f>
        <v>1</v>
      </c>
      <c r="F116">
        <f t="shared" si="3"/>
        <v>10</v>
      </c>
      <c r="G116">
        <f t="shared" si="4"/>
        <v>125</v>
      </c>
      <c r="H116">
        <f t="shared" si="5"/>
        <v>116</v>
      </c>
    </row>
    <row r="117" spans="1:8" ht="15">
      <c r="A117" s="2" t="str">
        <f>IF(ISERROR(MATCH(B117,'Seznam závodníků'!$A:$A,0)),"",INDEX('Seznam závodníků'!$E:$E,MATCH(B117,'Seznam závodníků'!$A:$A,0)))</f>
        <v>CH1</v>
      </c>
      <c r="B117" s="2">
        <v>112</v>
      </c>
      <c r="C117" s="2" t="str">
        <f>IF(ISERROR(MATCH(B117,'Seznam závodníků'!$A:$A,0)),"",INDEX('Seznam závodníků'!$B:$B,MATCH(B117,'Seznam závodníků'!$A:$A,0)))</f>
        <v>Votýpka Jan</v>
      </c>
      <c r="D117" s="4">
        <v>0.0001388888888888889</v>
      </c>
      <c r="E117" s="2">
        <f ca="1">RANK(D117,INDIRECT("D"&amp;H117&amp;":D"&amp;G117),1)</f>
        <v>2</v>
      </c>
      <c r="F117">
        <f t="shared" si="3"/>
        <v>10</v>
      </c>
      <c r="G117">
        <f t="shared" si="4"/>
        <v>125</v>
      </c>
      <c r="H117">
        <f t="shared" si="5"/>
        <v>116</v>
      </c>
    </row>
    <row r="118" spans="1:8" ht="15">
      <c r="A118" s="2" t="str">
        <f>IF(ISERROR(MATCH(B118,'Seznam závodníků'!$A:$A,0)),"",INDEX('Seznam závodníků'!$E:$E,MATCH(B118,'Seznam závodníků'!$A:$A,0)))</f>
        <v>CH1</v>
      </c>
      <c r="B118" s="2">
        <v>117</v>
      </c>
      <c r="C118" s="2" t="str">
        <f>IF(ISERROR(MATCH(B118,'Seznam závodníků'!$A:$A,0)),"",INDEX('Seznam závodníků'!$B:$B,MATCH(B118,'Seznam závodníků'!$A:$A,0)))</f>
        <v>Pergler Michal</v>
      </c>
      <c r="D118" s="4">
        <v>0.0001388888888888889</v>
      </c>
      <c r="E118" s="2">
        <f ca="1">RANK(D118,INDIRECT("D"&amp;H118&amp;":D"&amp;G118),1)</f>
        <v>2</v>
      </c>
      <c r="F118">
        <f t="shared" si="3"/>
        <v>10</v>
      </c>
      <c r="G118">
        <f t="shared" si="4"/>
        <v>125</v>
      </c>
      <c r="H118">
        <f t="shared" si="5"/>
        <v>116</v>
      </c>
    </row>
    <row r="119" spans="1:8" ht="15">
      <c r="A119" s="2" t="str">
        <f>IF(ISERROR(MATCH(B119,'Seznam závodníků'!$A:$A,0)),"",INDEX('Seznam závodníků'!$E:$E,MATCH(B119,'Seznam závodníků'!$A:$A,0)))</f>
        <v>CH1</v>
      </c>
      <c r="B119" s="2">
        <v>121</v>
      </c>
      <c r="C119" s="2" t="str">
        <f>IF(ISERROR(MATCH(B119,'Seznam závodníků'!$A:$A,0)),"",INDEX('Seznam závodníků'!$B:$B,MATCH(B119,'Seznam závodníků'!$A:$A,0)))</f>
        <v>Wiesner Jan</v>
      </c>
      <c r="D119" s="4">
        <v>0.00013993055555555555</v>
      </c>
      <c r="E119" s="2">
        <f ca="1">RANK(D119,INDIRECT("D"&amp;H119&amp;":D"&amp;G119),1)</f>
        <v>4</v>
      </c>
      <c r="F119">
        <f t="shared" si="3"/>
        <v>10</v>
      </c>
      <c r="G119">
        <f t="shared" si="4"/>
        <v>125</v>
      </c>
      <c r="H119">
        <f t="shared" si="5"/>
        <v>116</v>
      </c>
    </row>
    <row r="120" spans="1:8" ht="15">
      <c r="A120" s="2" t="str">
        <f>IF(ISERROR(MATCH(B120,'Seznam závodníků'!$A:$A,0)),"",INDEX('Seznam závodníků'!$E:$E,MATCH(B120,'Seznam závodníků'!$A:$A,0)))</f>
        <v>CH1</v>
      </c>
      <c r="B120" s="2">
        <v>113</v>
      </c>
      <c r="C120" s="2" t="str">
        <f>IF(ISERROR(MATCH(B120,'Seznam závodníků'!$A:$A,0)),"",INDEX('Seznam závodníků'!$B:$B,MATCH(B120,'Seznam závodníků'!$A:$A,0)))</f>
        <v>Soukup Martin</v>
      </c>
      <c r="D120" s="4">
        <v>0.00014224537037037035</v>
      </c>
      <c r="E120" s="2">
        <f ca="1">RANK(D120,INDIRECT("D"&amp;H120&amp;":D"&amp;G120),1)</f>
        <v>5</v>
      </c>
      <c r="F120">
        <f t="shared" si="3"/>
        <v>10</v>
      </c>
      <c r="G120">
        <f t="shared" si="4"/>
        <v>125</v>
      </c>
      <c r="H120">
        <f t="shared" si="5"/>
        <v>116</v>
      </c>
    </row>
    <row r="121" spans="1:8" ht="15">
      <c r="A121" s="2" t="str">
        <f>IF(ISERROR(MATCH(B121,'Seznam závodníků'!$A:$A,0)),"",INDEX('Seznam závodníků'!$E:$E,MATCH(B121,'Seznam závodníků'!$A:$A,0)))</f>
        <v>CH1</v>
      </c>
      <c r="B121" s="2">
        <v>111</v>
      </c>
      <c r="C121" s="2" t="str">
        <f>IF(ISERROR(MATCH(B121,'Seznam závodníků'!$A:$A,0)),"",INDEX('Seznam závodníků'!$B:$B,MATCH(B121,'Seznam závodníků'!$A:$A,0)))</f>
        <v>Němčák David</v>
      </c>
      <c r="D121" s="4">
        <v>0.0001460648148148148</v>
      </c>
      <c r="E121" s="2">
        <f ca="1">RANK(D121,INDIRECT("D"&amp;H121&amp;":D"&amp;G121),1)</f>
        <v>6</v>
      </c>
      <c r="F121">
        <f t="shared" si="3"/>
        <v>10</v>
      </c>
      <c r="G121">
        <f t="shared" si="4"/>
        <v>125</v>
      </c>
      <c r="H121">
        <f t="shared" si="5"/>
        <v>116</v>
      </c>
    </row>
    <row r="122" spans="1:8" ht="15">
      <c r="A122" s="2" t="str">
        <f>IF(ISERROR(MATCH(B122,'Seznam závodníků'!$A:$A,0)),"",INDEX('Seznam závodníků'!$E:$E,MATCH(B122,'Seznam závodníků'!$A:$A,0)))</f>
        <v>CH1</v>
      </c>
      <c r="B122" s="2">
        <v>122</v>
      </c>
      <c r="C122" s="2" t="str">
        <f>IF(ISERROR(MATCH(B122,'Seznam závodníků'!$A:$A,0)),"",INDEX('Seznam závodníků'!$B:$B,MATCH(B122,'Seznam závodníků'!$A:$A,0)))</f>
        <v>Tůma Matěj</v>
      </c>
      <c r="D122" s="4">
        <v>0.0001460648148148148</v>
      </c>
      <c r="E122" s="2">
        <f ca="1">RANK(D122,INDIRECT("D"&amp;H122&amp;":D"&amp;G122),1)</f>
        <v>6</v>
      </c>
      <c r="F122">
        <f t="shared" si="3"/>
        <v>10</v>
      </c>
      <c r="G122">
        <f t="shared" si="4"/>
        <v>125</v>
      </c>
      <c r="H122">
        <f t="shared" si="5"/>
        <v>116</v>
      </c>
    </row>
    <row r="123" spans="1:8" ht="15">
      <c r="A123" s="2" t="str">
        <f>IF(ISERROR(MATCH(B123,'Seznam závodníků'!$A:$A,0)),"",INDEX('Seznam závodníků'!$E:$E,MATCH(B123,'Seznam závodníků'!$A:$A,0)))</f>
        <v>CH1</v>
      </c>
      <c r="B123" s="2">
        <v>114</v>
      </c>
      <c r="C123" s="2" t="str">
        <f>IF(ISERROR(MATCH(B123,'Seznam závodníků'!$A:$A,0)),"",INDEX('Seznam závodníků'!$B:$B,MATCH(B123,'Seznam závodníků'!$A:$A,0)))</f>
        <v>Tafat Adam</v>
      </c>
      <c r="D123" s="4">
        <v>0.000165625</v>
      </c>
      <c r="E123" s="2">
        <f ca="1">RANK(D123,INDIRECT("D"&amp;H123&amp;":D"&amp;G123),1)</f>
        <v>8</v>
      </c>
      <c r="F123">
        <f t="shared" si="3"/>
        <v>10</v>
      </c>
      <c r="G123">
        <f t="shared" si="4"/>
        <v>125</v>
      </c>
      <c r="H123">
        <f t="shared" si="5"/>
        <v>116</v>
      </c>
    </row>
    <row r="124" spans="1:8" ht="15">
      <c r="A124" s="2" t="str">
        <f>IF(ISERROR(MATCH(B124,'Seznam závodníků'!$A:$A,0)),"",INDEX('Seznam závodníků'!$E:$E,MATCH(B124,'Seznam závodníků'!$A:$A,0)))</f>
        <v>CH1</v>
      </c>
      <c r="B124" s="2">
        <v>116</v>
      </c>
      <c r="C124" s="2" t="str">
        <f>IF(ISERROR(MATCH(B124,'Seznam závodníků'!$A:$A,0)),"",INDEX('Seznam závodníků'!$B:$B,MATCH(B124,'Seznam závodníků'!$A:$A,0)))</f>
        <v>Strejc Michal</v>
      </c>
      <c r="D124" s="4">
        <v>0.00016828703703703702</v>
      </c>
      <c r="E124" s="2">
        <f ca="1">RANK(D124,INDIRECT("D"&amp;H124&amp;":D"&amp;G124),1)</f>
        <v>9</v>
      </c>
      <c r="F124">
        <f t="shared" si="3"/>
        <v>10</v>
      </c>
      <c r="G124">
        <f t="shared" si="4"/>
        <v>125</v>
      </c>
      <c r="H124">
        <f t="shared" si="5"/>
        <v>116</v>
      </c>
    </row>
    <row r="125" spans="1:8" ht="15">
      <c r="A125" s="2" t="str">
        <f>IF(ISERROR(MATCH(B125,'Seznam závodníků'!$A:$A,0)),"",INDEX('Seznam závodníků'!$E:$E,MATCH(B125,'Seznam závodníků'!$A:$A,0)))</f>
        <v>CH1</v>
      </c>
      <c r="B125" s="2">
        <v>108</v>
      </c>
      <c r="C125" s="2" t="str">
        <f>IF(ISERROR(MATCH(B125,'Seznam závodníků'!$A:$A,0)),"",INDEX('Seznam závodníků'!$B:$B,MATCH(B125,'Seznam závodníků'!$A:$A,0)))</f>
        <v>Vojtíšek Jáchym</v>
      </c>
      <c r="D125" s="4">
        <v>0.00017511574074074077</v>
      </c>
      <c r="E125" s="2">
        <f ca="1">RANK(D125,INDIRECT("D"&amp;H125&amp;":D"&amp;G125),1)</f>
        <v>10</v>
      </c>
      <c r="F125">
        <f t="shared" si="3"/>
        <v>10</v>
      </c>
      <c r="G125">
        <f t="shared" si="4"/>
        <v>125</v>
      </c>
      <c r="H125">
        <f t="shared" si="5"/>
        <v>116</v>
      </c>
    </row>
    <row r="126" spans="1:8" ht="15">
      <c r="A126" s="2" t="str">
        <f>IF(ISERROR(MATCH(B126,'Seznam závodníků'!$A:$A,0)),"",INDEX('Seznam závodníků'!$E:$E,MATCH(B126,'Seznam závodníků'!$A:$A,0)))</f>
        <v>D1</v>
      </c>
      <c r="B126" s="2">
        <v>126</v>
      </c>
      <c r="C126" s="2" t="str">
        <f>IF(ISERROR(MATCH(B126,'Seznam závodníků'!$A:$A,0)),"",INDEX('Seznam závodníků'!$B:$B,MATCH(B126,'Seznam závodníků'!$A:$A,0)))</f>
        <v>Bémová Adéla</v>
      </c>
      <c r="D126" s="4">
        <v>0.0001306712962962963</v>
      </c>
      <c r="E126" s="2">
        <f ca="1">RANK(D126,INDIRECT("D"&amp;H126&amp;":D"&amp;G126),1)</f>
        <v>1</v>
      </c>
      <c r="F126">
        <f t="shared" si="3"/>
        <v>11</v>
      </c>
      <c r="G126">
        <f t="shared" si="4"/>
        <v>136</v>
      </c>
      <c r="H126">
        <f t="shared" si="5"/>
        <v>126</v>
      </c>
    </row>
    <row r="127" spans="1:8" ht="15">
      <c r="A127" s="2" t="str">
        <f>IF(ISERROR(MATCH(B127,'Seznam závodníků'!$A:$A,0)),"",INDEX('Seznam závodníků'!$E:$E,MATCH(B127,'Seznam závodníků'!$A:$A,0)))</f>
        <v>D1</v>
      </c>
      <c r="B127" s="2">
        <v>123</v>
      </c>
      <c r="C127" s="2" t="str">
        <f>IF(ISERROR(MATCH(B127,'Seznam závodníků'!$A:$A,0)),"",INDEX('Seznam závodníků'!$B:$B,MATCH(B127,'Seznam závodníků'!$A:$A,0)))</f>
        <v>Salcmanová Kateřina</v>
      </c>
      <c r="D127" s="4">
        <v>0.00013402777777777778</v>
      </c>
      <c r="E127" s="2">
        <f ca="1">RANK(D127,INDIRECT("D"&amp;H127&amp;":D"&amp;G127),1)</f>
        <v>2</v>
      </c>
      <c r="F127">
        <f t="shared" si="3"/>
        <v>11</v>
      </c>
      <c r="G127">
        <f t="shared" si="4"/>
        <v>136</v>
      </c>
      <c r="H127">
        <f t="shared" si="5"/>
        <v>126</v>
      </c>
    </row>
    <row r="128" spans="1:8" ht="15">
      <c r="A128" s="2" t="str">
        <f>IF(ISERROR(MATCH(B128,'Seznam závodníků'!$A:$A,0)),"",INDEX('Seznam závodníků'!$E:$E,MATCH(B128,'Seznam závodníků'!$A:$A,0)))</f>
        <v>D1</v>
      </c>
      <c r="B128" s="2">
        <v>125</v>
      </c>
      <c r="C128" s="2" t="str">
        <f>IF(ISERROR(MATCH(B128,'Seznam závodníků'!$A:$A,0)),"",INDEX('Seznam závodníků'!$B:$B,MATCH(B128,'Seznam závodníků'!$A:$A,0)))</f>
        <v>Prokopová Kristýna</v>
      </c>
      <c r="D128" s="4">
        <v>0.00013530092592592592</v>
      </c>
      <c r="E128" s="2">
        <f ca="1">RANK(D128,INDIRECT("D"&amp;H128&amp;":D"&amp;G128),1)</f>
        <v>3</v>
      </c>
      <c r="F128">
        <f t="shared" si="3"/>
        <v>11</v>
      </c>
      <c r="G128">
        <f t="shared" si="4"/>
        <v>136</v>
      </c>
      <c r="H128">
        <f t="shared" si="5"/>
        <v>126</v>
      </c>
    </row>
    <row r="129" spans="1:8" ht="15">
      <c r="A129" s="2" t="str">
        <f>IF(ISERROR(MATCH(B129,'Seznam závodníků'!$A:$A,0)),"",INDEX('Seznam závodníků'!$E:$E,MATCH(B129,'Seznam závodníků'!$A:$A,0)))</f>
        <v>D1</v>
      </c>
      <c r="B129" s="2">
        <v>133</v>
      </c>
      <c r="C129" s="2" t="str">
        <f>IF(ISERROR(MATCH(B129,'Seznam závodníků'!$A:$A,0)),"",INDEX('Seznam závodníků'!$B:$B,MATCH(B129,'Seznam závodníků'!$A:$A,0)))</f>
        <v>Krajčíková Daniela</v>
      </c>
      <c r="D129" s="4">
        <v>0.0001386574074074074</v>
      </c>
      <c r="E129" s="2">
        <f ca="1">RANK(D129,INDIRECT("D"&amp;H129&amp;":D"&amp;G129),1)</f>
        <v>4</v>
      </c>
      <c r="F129">
        <f t="shared" si="3"/>
        <v>11</v>
      </c>
      <c r="G129">
        <f t="shared" si="4"/>
        <v>136</v>
      </c>
      <c r="H129">
        <f t="shared" si="5"/>
        <v>126</v>
      </c>
    </row>
    <row r="130" spans="1:8" ht="15">
      <c r="A130" s="2" t="str">
        <f>IF(ISERROR(MATCH(B130,'Seznam závodníků'!$A:$A,0)),"",INDEX('Seznam závodníků'!$E:$E,MATCH(B130,'Seznam závodníků'!$A:$A,0)))</f>
        <v>D1</v>
      </c>
      <c r="B130" s="2">
        <v>129</v>
      </c>
      <c r="C130" s="2" t="str">
        <f>IF(ISERROR(MATCH(B130,'Seznam závodníků'!$A:$A,0)),"",INDEX('Seznam závodníků'!$B:$B,MATCH(B130,'Seznam závodníků'!$A:$A,0)))</f>
        <v>Hrdličková Matylda</v>
      </c>
      <c r="D130" s="4">
        <v>0.00014456018518518518</v>
      </c>
      <c r="E130" s="2">
        <f ca="1">RANK(D130,INDIRECT("D"&amp;H130&amp;":D"&amp;G130),1)</f>
        <v>5</v>
      </c>
      <c r="F130">
        <f t="shared" si="3"/>
        <v>11</v>
      </c>
      <c r="G130">
        <f t="shared" si="4"/>
        <v>136</v>
      </c>
      <c r="H130">
        <f t="shared" si="5"/>
        <v>126</v>
      </c>
    </row>
    <row r="131" spans="1:8" ht="15">
      <c r="A131" s="2" t="str">
        <f>IF(ISERROR(MATCH(B131,'Seznam závodníků'!$A:$A,0)),"",INDEX('Seznam závodníků'!$E:$E,MATCH(B131,'Seznam závodníků'!$A:$A,0)))</f>
        <v>D1</v>
      </c>
      <c r="B131" s="2">
        <v>130</v>
      </c>
      <c r="C131" s="2" t="str">
        <f>IF(ISERROR(MATCH(B131,'Seznam závodníků'!$A:$A,0)),"",INDEX('Seznam závodníků'!$B:$B,MATCH(B131,'Seznam závodníků'!$A:$A,0)))</f>
        <v>Blábolová Markéta</v>
      </c>
      <c r="D131" s="4">
        <v>0.00015011574074074075</v>
      </c>
      <c r="E131" s="2">
        <f ca="1">RANK(D131,INDIRECT("D"&amp;H131&amp;":D"&amp;G131),1)</f>
        <v>6</v>
      </c>
      <c r="F131">
        <f aca="true" t="shared" si="6" ref="F131:F136">COUNTIF(A$1:A$65536,A131)</f>
        <v>11</v>
      </c>
      <c r="G131">
        <f aca="true" t="shared" si="7" ref="G131:G136">IF(A131&lt;&gt;A132,ROW(),G132)</f>
        <v>136</v>
      </c>
      <c r="H131">
        <f aca="true" t="shared" si="8" ref="H131:H136">IF(G131&lt;&gt;"",G131-F131+1,"")</f>
        <v>126</v>
      </c>
    </row>
    <row r="132" spans="1:8" ht="15">
      <c r="A132" s="2" t="str">
        <f>IF(ISERROR(MATCH(B132,'Seznam závodníků'!$A:$A,0)),"",INDEX('Seznam závodníků'!$E:$E,MATCH(B132,'Seznam závodníků'!$A:$A,0)))</f>
        <v>D1</v>
      </c>
      <c r="B132" s="2">
        <v>131</v>
      </c>
      <c r="C132" s="2" t="str">
        <f>IF(ISERROR(MATCH(B132,'Seznam závodníků'!$A:$A,0)),"",INDEX('Seznam závodníků'!$B:$B,MATCH(B132,'Seznam závodníků'!$A:$A,0)))</f>
        <v>Pavlová Amálie</v>
      </c>
      <c r="D132" s="4">
        <v>0.00015011574074074075</v>
      </c>
      <c r="E132" s="2">
        <f ca="1">RANK(D132,INDIRECT("D"&amp;H132&amp;":D"&amp;G132),1)</f>
        <v>6</v>
      </c>
      <c r="F132">
        <f t="shared" si="6"/>
        <v>11</v>
      </c>
      <c r="G132">
        <f t="shared" si="7"/>
        <v>136</v>
      </c>
      <c r="H132">
        <f t="shared" si="8"/>
        <v>126</v>
      </c>
    </row>
    <row r="133" spans="1:8" ht="15">
      <c r="A133" s="2" t="str">
        <f>IF(ISERROR(MATCH(B133,'Seznam závodníků'!$A:$A,0)),"",INDEX('Seznam závodníků'!$E:$E,MATCH(B133,'Seznam závodníků'!$A:$A,0)))</f>
        <v>D1</v>
      </c>
      <c r="B133" s="2">
        <v>127</v>
      </c>
      <c r="C133" s="2" t="str">
        <f>IF(ISERROR(MATCH(B133,'Seznam závodníků'!$A:$A,0)),"",INDEX('Seznam závodníků'!$B:$B,MATCH(B133,'Seznam závodníků'!$A:$A,0)))</f>
        <v>Karhanová Michaela</v>
      </c>
      <c r="D133" s="4">
        <v>0.00015381944444444444</v>
      </c>
      <c r="E133" s="2">
        <f ca="1">RANK(D133,INDIRECT("D"&amp;H133&amp;":D"&amp;G133),1)</f>
        <v>8</v>
      </c>
      <c r="F133">
        <f t="shared" si="6"/>
        <v>11</v>
      </c>
      <c r="G133">
        <f t="shared" si="7"/>
        <v>136</v>
      </c>
      <c r="H133">
        <f t="shared" si="8"/>
        <v>126</v>
      </c>
    </row>
    <row r="134" spans="1:8" ht="15">
      <c r="A134" s="2" t="str">
        <f>IF(ISERROR(MATCH(B134,'Seznam závodníků'!$A:$A,0)),"",INDEX('Seznam závodníků'!$E:$E,MATCH(B134,'Seznam závodníků'!$A:$A,0)))</f>
        <v>D1</v>
      </c>
      <c r="B134" s="2">
        <v>128</v>
      </c>
      <c r="C134" s="2" t="str">
        <f>IF(ISERROR(MATCH(B134,'Seznam závodníků'!$A:$A,0)),"",INDEX('Seznam závodníků'!$B:$B,MATCH(B134,'Seznam závodníků'!$A:$A,0)))</f>
        <v>Mužíková Kristýna</v>
      </c>
      <c r="D134" s="4">
        <v>0.00015601851851851852</v>
      </c>
      <c r="E134" s="2">
        <f ca="1">RANK(D134,INDIRECT("D"&amp;H134&amp;":D"&amp;G134),1)</f>
        <v>9</v>
      </c>
      <c r="F134">
        <f t="shared" si="6"/>
        <v>11</v>
      </c>
      <c r="G134">
        <f t="shared" si="7"/>
        <v>136</v>
      </c>
      <c r="H134">
        <f t="shared" si="8"/>
        <v>126</v>
      </c>
    </row>
    <row r="135" spans="1:8" ht="15">
      <c r="A135" s="2" t="str">
        <f>IF(ISERROR(MATCH(B135,'Seznam závodníků'!$A:$A,0)),"",INDEX('Seznam závodníků'!$E:$E,MATCH(B135,'Seznam závodníků'!$A:$A,0)))</f>
        <v>D1</v>
      </c>
      <c r="B135" s="2">
        <v>132</v>
      </c>
      <c r="C135" s="2" t="str">
        <f>IF(ISERROR(MATCH(B135,'Seznam závodníků'!$A:$A,0)),"",INDEX('Seznam závodníků'!$B:$B,MATCH(B135,'Seznam závodníků'!$A:$A,0)))</f>
        <v>Benešová Anna</v>
      </c>
      <c r="D135" s="4">
        <v>0.00015972222222222223</v>
      </c>
      <c r="E135" s="2">
        <f ca="1">RANK(D135,INDIRECT("D"&amp;H135&amp;":D"&amp;G135),1)</f>
        <v>10</v>
      </c>
      <c r="F135">
        <f t="shared" si="6"/>
        <v>11</v>
      </c>
      <c r="G135">
        <f t="shared" si="7"/>
        <v>136</v>
      </c>
      <c r="H135">
        <f t="shared" si="8"/>
        <v>126</v>
      </c>
    </row>
    <row r="136" spans="1:8" ht="15">
      <c r="A136" s="2" t="str">
        <f>IF(ISERROR(MATCH(B136,'Seznam závodníků'!$A:$A,0)),"",INDEX('Seznam závodníků'!$E:$E,MATCH(B136,'Seznam závodníků'!$A:$A,0)))</f>
        <v>D1</v>
      </c>
      <c r="B136" s="2">
        <v>124</v>
      </c>
      <c r="C136" s="2" t="str">
        <f>IF(ISERROR(MATCH(B136,'Seznam závodníků'!$A:$A,0)),"",INDEX('Seznam závodníků'!$B:$B,MATCH(B136,'Seznam závodníků'!$A:$A,0)))</f>
        <v>Davídková Lucie</v>
      </c>
      <c r="D136" s="4">
        <v>0.00017222222222222224</v>
      </c>
      <c r="E136" s="2">
        <f ca="1">RANK(D136,INDIRECT("D"&amp;H136&amp;":D"&amp;G136),1)</f>
        <v>11</v>
      </c>
      <c r="F136">
        <f t="shared" si="6"/>
        <v>11</v>
      </c>
      <c r="G136">
        <f t="shared" si="7"/>
        <v>136</v>
      </c>
      <c r="H136">
        <f t="shared" si="8"/>
        <v>126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E27"/>
    </sheetView>
  </sheetViews>
  <sheetFormatPr defaultColWidth="9.140625" defaultRowHeight="15"/>
  <cols>
    <col min="3" max="3" width="19.57421875" style="0" bestFit="1" customWidth="1"/>
  </cols>
  <sheetData>
    <row r="1" spans="1:8" ht="15">
      <c r="A1" s="2" t="s">
        <v>3</v>
      </c>
      <c r="B1" s="2" t="s">
        <v>0</v>
      </c>
      <c r="C1" s="2" t="s">
        <v>1</v>
      </c>
      <c r="D1" s="2" t="s">
        <v>11</v>
      </c>
      <c r="E1" s="2" t="s">
        <v>12</v>
      </c>
      <c r="F1" t="s">
        <v>20</v>
      </c>
      <c r="G1" t="s">
        <v>19</v>
      </c>
      <c r="H1" t="s">
        <v>21</v>
      </c>
    </row>
    <row r="2" spans="1:8" ht="15" hidden="1">
      <c r="A2" s="2">
        <f>IF(ISERROR(MATCH(B2,'Seznam závodníků'!$A:$A,0)),"",INDEX('Seznam závodníků'!$E:$E,MATCH(B2,'Seznam závodníků'!$A:$A,0)))</f>
      </c>
      <c r="B2" s="2"/>
      <c r="C2" s="2">
        <f>IF(ISERROR(MATCH(B2,'Seznam závodníků'!$A:$A,0)),"",INDEX('Seznam závodníků'!$B:$B,MATCH(B2,'Seznam závodníků'!$A:$A,0)))</f>
      </c>
      <c r="D2" s="2"/>
      <c r="E2" s="2" t="e">
        <f ca="1">RANK(D2,INDIRECT("D"&amp;H2&amp;":D"&amp;G2),1)</f>
        <v>#REF!</v>
      </c>
      <c r="F2">
        <f>COUNTIF(A:A,A2)</f>
        <v>65514</v>
      </c>
      <c r="G2">
        <f>IF(A2&lt;&gt;A3,ROW(),G3)</f>
        <v>6</v>
      </c>
      <c r="H2">
        <f>IF(G2&lt;&gt;"",G2-F2+1,"")</f>
        <v>-65507</v>
      </c>
    </row>
    <row r="3" spans="1:8" ht="15" hidden="1">
      <c r="A3" s="2">
        <f>IF(ISERROR(MATCH(B3,'Seznam závodníků'!$A:$A,0)),"",INDEX('Seznam závodníků'!$E:$E,MATCH(B3,'Seznam závodníků'!$A:$A,0)))</f>
      </c>
      <c r="B3" s="2"/>
      <c r="C3" s="2">
        <f>IF(ISERROR(MATCH(B3,'Seznam závodníků'!$A:$A,0)),"",INDEX('Seznam závodníků'!$B:$B,MATCH(B3,'Seznam závodníků'!$A:$A,0)))</f>
      </c>
      <c r="D3" s="2"/>
      <c r="E3" s="2" t="e">
        <f ca="1">RANK(D3,INDIRECT("D"&amp;H3&amp;":D"&amp;G3),1)</f>
        <v>#REF!</v>
      </c>
      <c r="F3">
        <f aca="true" t="shared" si="0" ref="F3:F27">COUNTIF(A$1:A$65536,A3)</f>
        <v>65514</v>
      </c>
      <c r="G3">
        <f aca="true" t="shared" si="1" ref="G3:G27">IF(A3&lt;&gt;A4,ROW(),G4)</f>
        <v>6</v>
      </c>
      <c r="H3">
        <f aca="true" t="shared" si="2" ref="H3:H27">IF(G3&lt;&gt;"",G3-F3+1,"")</f>
        <v>-65507</v>
      </c>
    </row>
    <row r="4" spans="1:8" ht="15" hidden="1">
      <c r="A4" s="2">
        <f>IF(ISERROR(MATCH(B4,'Seznam závodníků'!$A:$A,0)),"",INDEX('Seznam závodníků'!$E:$E,MATCH(B4,'Seznam závodníků'!$A:$A,0)))</f>
      </c>
      <c r="B4" s="2"/>
      <c r="C4" s="2">
        <f>IF(ISERROR(MATCH(B4,'Seznam závodníků'!$A:$A,0)),"",INDEX('Seznam závodníků'!$B:$B,MATCH(B4,'Seznam závodníků'!$A:$A,0)))</f>
      </c>
      <c r="D4" s="2"/>
      <c r="E4" s="2" t="e">
        <f ca="1">RANK(D4,INDIRECT("D"&amp;H4&amp;":D"&amp;G4),1)</f>
        <v>#REF!</v>
      </c>
      <c r="F4">
        <f t="shared" si="0"/>
        <v>65514</v>
      </c>
      <c r="G4">
        <f t="shared" si="1"/>
        <v>6</v>
      </c>
      <c r="H4">
        <f t="shared" si="2"/>
        <v>-65507</v>
      </c>
    </row>
    <row r="5" spans="1:8" ht="15" hidden="1">
      <c r="A5" s="2">
        <f>IF(ISERROR(MATCH(B5,'Seznam závodníků'!$A:$A,0)),"",INDEX('Seznam závodníků'!$E:$E,MATCH(B5,'Seznam závodníků'!$A:$A,0)))</f>
      </c>
      <c r="B5" s="2"/>
      <c r="C5" s="2">
        <f>IF(ISERROR(MATCH(B5,'Seznam závodníků'!$A:$A,0)),"",INDEX('Seznam závodníků'!$B:$B,MATCH(B5,'Seznam závodníků'!$A:$A,0)))</f>
      </c>
      <c r="D5" s="2"/>
      <c r="E5" s="2" t="e">
        <f ca="1">RANK(D5,INDIRECT("D"&amp;H5&amp;":D"&amp;G5),1)</f>
        <v>#REF!</v>
      </c>
      <c r="F5">
        <f t="shared" si="0"/>
        <v>65514</v>
      </c>
      <c r="G5">
        <f t="shared" si="1"/>
        <v>6</v>
      </c>
      <c r="H5">
        <f t="shared" si="2"/>
        <v>-65507</v>
      </c>
    </row>
    <row r="6" spans="1:8" ht="15" hidden="1">
      <c r="A6" s="2">
        <f>IF(ISERROR(MATCH(B6,'Seznam závodníků'!$A:$A,0)),"",INDEX('Seznam závodníků'!$E:$E,MATCH(B6,'Seznam závodníků'!$A:$A,0)))</f>
      </c>
      <c r="B6" s="2"/>
      <c r="C6" s="2">
        <f>IF(ISERROR(MATCH(B6,'Seznam závodníků'!$A:$A,0)),"",INDEX('Seznam závodníků'!$B:$B,MATCH(B6,'Seznam závodníků'!$A:$A,0)))</f>
      </c>
      <c r="D6" s="2"/>
      <c r="E6" s="2" t="e">
        <f ca="1">RANK(D6,INDIRECT("D"&amp;H6&amp;":D"&amp;G6),1)</f>
        <v>#REF!</v>
      </c>
      <c r="F6">
        <f t="shared" si="0"/>
        <v>65514</v>
      </c>
      <c r="G6">
        <f t="shared" si="1"/>
        <v>6</v>
      </c>
      <c r="H6">
        <f t="shared" si="2"/>
        <v>-65507</v>
      </c>
    </row>
    <row r="7" spans="1:8" ht="15">
      <c r="A7" s="2" t="str">
        <f>IF(ISERROR(MATCH(B7,'Seznam závodníků'!$A:$A,0)),"",INDEX('Seznam závodníků'!$E:$E,MATCH(B7,'Seznam závodníků'!$A:$A,0)))</f>
        <v>CH1</v>
      </c>
      <c r="B7" s="2">
        <v>117</v>
      </c>
      <c r="C7" s="2" t="str">
        <f>IF(ISERROR(MATCH(B7,'Seznam závodníků'!$A:$A,0)),"",INDEX('Seznam závodníků'!$B:$B,MATCH(B7,'Seznam závodníků'!$A:$A,0)))</f>
        <v>Pergler Michal</v>
      </c>
      <c r="D7" s="11">
        <v>0.000484375</v>
      </c>
      <c r="E7" s="2">
        <f ca="1">RANK(D7,INDIRECT("D"&amp;H7&amp;":D"&amp;G7),1)</f>
        <v>1</v>
      </c>
      <c r="F7">
        <f t="shared" si="0"/>
        <v>10</v>
      </c>
      <c r="G7">
        <f t="shared" si="1"/>
        <v>16</v>
      </c>
      <c r="H7">
        <f t="shared" si="2"/>
        <v>7</v>
      </c>
    </row>
    <row r="8" spans="1:8" ht="15">
      <c r="A8" s="2" t="str">
        <f>IF(ISERROR(MATCH(B8,'Seznam závodníků'!$A:$A,0)),"",INDEX('Seznam závodníků'!$E:$E,MATCH(B8,'Seznam závodníků'!$A:$A,0)))</f>
        <v>CH1</v>
      </c>
      <c r="B8" s="2">
        <v>119</v>
      </c>
      <c r="C8" s="2" t="str">
        <f>IF(ISERROR(MATCH(B8,'Seznam závodníků'!$A:$A,0)),"",INDEX('Seznam závodníků'!$B:$B,MATCH(B8,'Seznam závodníků'!$A:$A,0)))</f>
        <v>Pilný Roman</v>
      </c>
      <c r="D8" s="11">
        <v>0.0005097222222222223</v>
      </c>
      <c r="E8" s="2">
        <f ca="1">RANK(D8,INDIRECT("D"&amp;H8&amp;":D"&amp;G8),1)</f>
        <v>2</v>
      </c>
      <c r="F8">
        <f t="shared" si="0"/>
        <v>10</v>
      </c>
      <c r="G8">
        <f t="shared" si="1"/>
        <v>16</v>
      </c>
      <c r="H8">
        <f t="shared" si="2"/>
        <v>7</v>
      </c>
    </row>
    <row r="9" spans="1:8" ht="15">
      <c r="A9" s="2" t="str">
        <f>IF(ISERROR(MATCH(B9,'Seznam závodníků'!$A:$A,0)),"",INDEX('Seznam závodníků'!$E:$E,MATCH(B9,'Seznam závodníků'!$A:$A,0)))</f>
        <v>CH1</v>
      </c>
      <c r="B9" s="2">
        <v>113</v>
      </c>
      <c r="C9" s="2" t="str">
        <f>IF(ISERROR(MATCH(B9,'Seznam závodníků'!$A:$A,0)),"",INDEX('Seznam závodníků'!$B:$B,MATCH(B9,'Seznam závodníků'!$A:$A,0)))</f>
        <v>Soukup Martin</v>
      </c>
      <c r="D9" s="11">
        <v>0.0005358796296296295</v>
      </c>
      <c r="E9" s="2">
        <f ca="1">RANK(D9,INDIRECT("D"&amp;H9&amp;":D"&amp;G9),1)</f>
        <v>3</v>
      </c>
      <c r="F9">
        <f t="shared" si="0"/>
        <v>10</v>
      </c>
      <c r="G9">
        <f t="shared" si="1"/>
        <v>16</v>
      </c>
      <c r="H9">
        <f t="shared" si="2"/>
        <v>7</v>
      </c>
    </row>
    <row r="10" spans="1:8" ht="15">
      <c r="A10" s="2" t="str">
        <f>IF(ISERROR(MATCH(B10,'Seznam závodníků'!$A:$A,0)),"",INDEX('Seznam závodníků'!$E:$E,MATCH(B10,'Seznam závodníků'!$A:$A,0)))</f>
        <v>CH1</v>
      </c>
      <c r="B10" s="2">
        <v>111</v>
      </c>
      <c r="C10" s="2" t="str">
        <f>IF(ISERROR(MATCH(B10,'Seznam závodníků'!$A:$A,0)),"",INDEX('Seznam závodníků'!$B:$B,MATCH(B10,'Seznam závodníků'!$A:$A,0)))</f>
        <v>Němčák David</v>
      </c>
      <c r="D10" s="11">
        <v>0.0005635416666666667</v>
      </c>
      <c r="E10" s="2">
        <f ca="1">RANK(D10,INDIRECT("D"&amp;H10&amp;":D"&amp;G10),1)</f>
        <v>4</v>
      </c>
      <c r="F10">
        <f t="shared" si="0"/>
        <v>10</v>
      </c>
      <c r="G10">
        <f t="shared" si="1"/>
        <v>16</v>
      </c>
      <c r="H10">
        <f t="shared" si="2"/>
        <v>7</v>
      </c>
    </row>
    <row r="11" spans="1:8" ht="15">
      <c r="A11" s="2" t="str">
        <f>IF(ISERROR(MATCH(B11,'Seznam závodníků'!$A:$A,0)),"",INDEX('Seznam závodníků'!$E:$E,MATCH(B11,'Seznam závodníků'!$A:$A,0)))</f>
        <v>CH1</v>
      </c>
      <c r="B11" s="2">
        <v>112</v>
      </c>
      <c r="C11" s="2" t="str">
        <f>IF(ISERROR(MATCH(B11,'Seznam závodníků'!$A:$A,0)),"",INDEX('Seznam závodníků'!$B:$B,MATCH(B11,'Seznam závodníků'!$A:$A,0)))</f>
        <v>Votýpka Jan</v>
      </c>
      <c r="D11" s="11">
        <v>0.0005642361111111112</v>
      </c>
      <c r="E11" s="2">
        <f ca="1">RANK(D11,INDIRECT("D"&amp;H11&amp;":D"&amp;G11),1)</f>
        <v>5</v>
      </c>
      <c r="F11">
        <f t="shared" si="0"/>
        <v>10</v>
      </c>
      <c r="G11">
        <f t="shared" si="1"/>
        <v>16</v>
      </c>
      <c r="H11">
        <f t="shared" si="2"/>
        <v>7</v>
      </c>
    </row>
    <row r="12" spans="1:8" ht="15">
      <c r="A12" s="2" t="str">
        <f>IF(ISERROR(MATCH(B12,'Seznam závodníků'!$A:$A,0)),"",INDEX('Seznam závodníků'!$E:$E,MATCH(B12,'Seznam závodníků'!$A:$A,0)))</f>
        <v>CH1</v>
      </c>
      <c r="B12" s="2">
        <v>122</v>
      </c>
      <c r="C12" s="2" t="str">
        <f>IF(ISERROR(MATCH(B12,'Seznam závodníků'!$A:$A,0)),"",INDEX('Seznam závodníků'!$B:$B,MATCH(B12,'Seznam závodníků'!$A:$A,0)))</f>
        <v>Tůma Matěj</v>
      </c>
      <c r="D12" s="11">
        <v>0.0005885416666666667</v>
      </c>
      <c r="E12" s="2">
        <f ca="1">RANK(D12,INDIRECT("D"&amp;H12&amp;":D"&amp;G12),1)</f>
        <v>6</v>
      </c>
      <c r="F12">
        <f t="shared" si="0"/>
        <v>10</v>
      </c>
      <c r="G12">
        <f t="shared" si="1"/>
        <v>16</v>
      </c>
      <c r="H12">
        <f t="shared" si="2"/>
        <v>7</v>
      </c>
    </row>
    <row r="13" spans="1:8" ht="15">
      <c r="A13" s="2" t="str">
        <f>IF(ISERROR(MATCH(B13,'Seznam závodníků'!$A:$A,0)),"",INDEX('Seznam závodníků'!$E:$E,MATCH(B13,'Seznam závodníků'!$A:$A,0)))</f>
        <v>CH1</v>
      </c>
      <c r="B13" s="2">
        <v>121</v>
      </c>
      <c r="C13" s="2" t="str">
        <f>IF(ISERROR(MATCH(B13,'Seznam závodníků'!$A:$A,0)),"",INDEX('Seznam závodníků'!$B:$B,MATCH(B13,'Seznam závodníků'!$A:$A,0)))</f>
        <v>Wiesner Jan</v>
      </c>
      <c r="D13" s="11">
        <v>0.0005922453703703704</v>
      </c>
      <c r="E13" s="2">
        <f ca="1">RANK(D13,INDIRECT("D"&amp;H13&amp;":D"&amp;G13),1)</f>
        <v>7</v>
      </c>
      <c r="F13">
        <f t="shared" si="0"/>
        <v>10</v>
      </c>
      <c r="G13">
        <f t="shared" si="1"/>
        <v>16</v>
      </c>
      <c r="H13">
        <f t="shared" si="2"/>
        <v>7</v>
      </c>
    </row>
    <row r="14" spans="1:8" ht="15">
      <c r="A14" s="2" t="str">
        <f>IF(ISERROR(MATCH(B14,'Seznam závodníků'!$A:$A,0)),"",INDEX('Seznam závodníků'!$E:$E,MATCH(B14,'Seznam závodníků'!$A:$A,0)))</f>
        <v>CH1</v>
      </c>
      <c r="B14" s="2">
        <v>108</v>
      </c>
      <c r="C14" s="2" t="str">
        <f>IF(ISERROR(MATCH(B14,'Seznam závodníků'!$A:$A,0)),"",INDEX('Seznam závodníků'!$B:$B,MATCH(B14,'Seznam závodníků'!$A:$A,0)))</f>
        <v>Vojtíšek Jáchym</v>
      </c>
      <c r="D14" s="11">
        <v>0.000636574074074074</v>
      </c>
      <c r="E14" s="2">
        <f ca="1">RANK(D14,INDIRECT("D"&amp;H14&amp;":D"&amp;G14),1)</f>
        <v>8</v>
      </c>
      <c r="F14">
        <f t="shared" si="0"/>
        <v>10</v>
      </c>
      <c r="G14">
        <f t="shared" si="1"/>
        <v>16</v>
      </c>
      <c r="H14">
        <f t="shared" si="2"/>
        <v>7</v>
      </c>
    </row>
    <row r="15" spans="1:8" ht="15">
      <c r="A15" s="2" t="str">
        <f>IF(ISERROR(MATCH(B15,'Seznam závodníků'!$A:$A,0)),"",INDEX('Seznam závodníků'!$E:$E,MATCH(B15,'Seznam závodníků'!$A:$A,0)))</f>
        <v>CH1</v>
      </c>
      <c r="B15" s="2">
        <v>114</v>
      </c>
      <c r="C15" s="2" t="str">
        <f>IF(ISERROR(MATCH(B15,'Seznam závodníků'!$A:$A,0)),"",INDEX('Seznam závodníků'!$B:$B,MATCH(B15,'Seznam závodníků'!$A:$A,0)))</f>
        <v>Tafat Adam</v>
      </c>
      <c r="D15" s="11">
        <v>0.000661226851851852</v>
      </c>
      <c r="E15" s="2">
        <f ca="1">RANK(D15,INDIRECT("D"&amp;H15&amp;":D"&amp;G15),1)</f>
        <v>9</v>
      </c>
      <c r="F15">
        <f t="shared" si="0"/>
        <v>10</v>
      </c>
      <c r="G15">
        <f t="shared" si="1"/>
        <v>16</v>
      </c>
      <c r="H15">
        <f t="shared" si="2"/>
        <v>7</v>
      </c>
    </row>
    <row r="16" spans="1:8" ht="15">
      <c r="A16" s="2" t="str">
        <f>IF(ISERROR(MATCH(B16,'Seznam závodníků'!$A:$A,0)),"",INDEX('Seznam závodníků'!$E:$E,MATCH(B16,'Seznam závodníků'!$A:$A,0)))</f>
        <v>CH1</v>
      </c>
      <c r="B16" s="2">
        <v>116</v>
      </c>
      <c r="C16" s="2" t="str">
        <f>IF(ISERROR(MATCH(B16,'Seznam závodníků'!$A:$A,0)),"",INDEX('Seznam závodníků'!$B:$B,MATCH(B16,'Seznam závodníků'!$A:$A,0)))</f>
        <v>Strejc Michal</v>
      </c>
      <c r="D16" s="11">
        <v>0.0006724537037037038</v>
      </c>
      <c r="E16" s="2">
        <f ca="1">RANK(D16,INDIRECT("D"&amp;H16&amp;":D"&amp;G16),1)</f>
        <v>10</v>
      </c>
      <c r="F16">
        <f t="shared" si="0"/>
        <v>10</v>
      </c>
      <c r="G16">
        <f t="shared" si="1"/>
        <v>16</v>
      </c>
      <c r="H16">
        <f t="shared" si="2"/>
        <v>7</v>
      </c>
    </row>
    <row r="17" spans="1:8" ht="15">
      <c r="A17" s="2" t="str">
        <f>IF(ISERROR(MATCH(B17,'Seznam závodníků'!$A:$A,0)),"",INDEX('Seznam závodníků'!$E:$E,MATCH(B17,'Seznam závodníků'!$A:$A,0)))</f>
        <v>D1</v>
      </c>
      <c r="B17" s="2">
        <v>126</v>
      </c>
      <c r="C17" s="2" t="str">
        <f>IF(ISERROR(MATCH(B17,'Seznam závodníků'!$A:$A,0)),"",INDEX('Seznam závodníků'!$B:$B,MATCH(B17,'Seznam závodníků'!$A:$A,0)))</f>
        <v>Bémová Adéla</v>
      </c>
      <c r="D17" s="11">
        <v>0.00046469907407407414</v>
      </c>
      <c r="E17" s="2">
        <f ca="1">RANK(D17,INDIRECT("D"&amp;H17&amp;":D"&amp;G17),1)</f>
        <v>1</v>
      </c>
      <c r="F17">
        <f t="shared" si="0"/>
        <v>11</v>
      </c>
      <c r="G17">
        <f t="shared" si="1"/>
        <v>27</v>
      </c>
      <c r="H17">
        <f t="shared" si="2"/>
        <v>17</v>
      </c>
    </row>
    <row r="18" spans="1:8" ht="15">
      <c r="A18" s="2" t="str">
        <f>IF(ISERROR(MATCH(B18,'Seznam závodníků'!$A:$A,0)),"",INDEX('Seznam závodníků'!$E:$E,MATCH(B18,'Seznam závodníků'!$A:$A,0)))</f>
        <v>D1</v>
      </c>
      <c r="B18" s="2">
        <v>125</v>
      </c>
      <c r="C18" s="2" t="str">
        <f>IF(ISERROR(MATCH(B18,'Seznam závodníků'!$A:$A,0)),"",INDEX('Seznam závodníků'!$B:$B,MATCH(B18,'Seznam závodníků'!$A:$A,0)))</f>
        <v>Prokopová Kristýna</v>
      </c>
      <c r="D18" s="11">
        <v>0.0004811342592592592</v>
      </c>
      <c r="E18" s="2">
        <f ca="1">RANK(D18,INDIRECT("D"&amp;H18&amp;":D"&amp;G18),1)</f>
        <v>2</v>
      </c>
      <c r="F18">
        <f t="shared" si="0"/>
        <v>11</v>
      </c>
      <c r="G18">
        <f t="shared" si="1"/>
        <v>27</v>
      </c>
      <c r="H18">
        <f t="shared" si="2"/>
        <v>17</v>
      </c>
    </row>
    <row r="19" spans="1:8" ht="15">
      <c r="A19" s="2" t="str">
        <f>IF(ISERROR(MATCH(B19,'Seznam závodníků'!$A:$A,0)),"",INDEX('Seznam závodníků'!$E:$E,MATCH(B19,'Seznam závodníků'!$A:$A,0)))</f>
        <v>D1</v>
      </c>
      <c r="B19" s="2">
        <v>123</v>
      </c>
      <c r="C19" s="2" t="str">
        <f>IF(ISERROR(MATCH(B19,'Seznam závodníků'!$A:$A,0)),"",INDEX('Seznam závodníků'!$B:$B,MATCH(B19,'Seznam závodníků'!$A:$A,0)))</f>
        <v>Salcmanová Kateřina</v>
      </c>
      <c r="D19" s="11">
        <v>0.00048819444444444436</v>
      </c>
      <c r="E19" s="2">
        <f ca="1">RANK(D19,INDIRECT("D"&amp;H19&amp;":D"&amp;G19),1)</f>
        <v>3</v>
      </c>
      <c r="F19">
        <f t="shared" si="0"/>
        <v>11</v>
      </c>
      <c r="G19">
        <f t="shared" si="1"/>
        <v>27</v>
      </c>
      <c r="H19">
        <f t="shared" si="2"/>
        <v>17</v>
      </c>
    </row>
    <row r="20" spans="1:8" ht="15">
      <c r="A20" s="2" t="str">
        <f>IF(ISERROR(MATCH(B20,'Seznam závodníků'!$A:$A,0)),"",INDEX('Seznam závodníků'!$E:$E,MATCH(B20,'Seznam závodníků'!$A:$A,0)))</f>
        <v>D1</v>
      </c>
      <c r="B20" s="2">
        <v>129</v>
      </c>
      <c r="C20" s="2" t="str">
        <f>IF(ISERROR(MATCH(B20,'Seznam závodníků'!$A:$A,0)),"",INDEX('Seznam závodníků'!$B:$B,MATCH(B20,'Seznam závodníků'!$A:$A,0)))</f>
        <v>Hrdličková Matylda</v>
      </c>
      <c r="D20" s="11">
        <v>0.0005059027777777778</v>
      </c>
      <c r="E20" s="2">
        <f ca="1">RANK(D20,INDIRECT("D"&amp;H20&amp;":D"&amp;G20),1)</f>
        <v>4</v>
      </c>
      <c r="F20">
        <f t="shared" si="0"/>
        <v>11</v>
      </c>
      <c r="G20">
        <f t="shared" si="1"/>
        <v>27</v>
      </c>
      <c r="H20">
        <f t="shared" si="2"/>
        <v>17</v>
      </c>
    </row>
    <row r="21" spans="1:8" ht="15">
      <c r="A21" s="2" t="str">
        <f>IF(ISERROR(MATCH(B21,'Seznam závodníků'!$A:$A,0)),"",INDEX('Seznam závodníků'!$E:$E,MATCH(B21,'Seznam závodníků'!$A:$A,0)))</f>
        <v>D1</v>
      </c>
      <c r="B21" s="2">
        <v>133</v>
      </c>
      <c r="C21" s="2" t="str">
        <f>IF(ISERROR(MATCH(B21,'Seznam závodníků'!$A:$A,0)),"",INDEX('Seznam závodníků'!$B:$B,MATCH(B21,'Seznam závodníků'!$A:$A,0)))</f>
        <v>Krajčíková Daniela</v>
      </c>
      <c r="D21" s="11">
        <v>0.000529050925925926</v>
      </c>
      <c r="E21" s="2">
        <f ca="1">RANK(D21,INDIRECT("D"&amp;H21&amp;":D"&amp;G21),1)</f>
        <v>5</v>
      </c>
      <c r="F21">
        <f t="shared" si="0"/>
        <v>11</v>
      </c>
      <c r="G21">
        <f t="shared" si="1"/>
        <v>27</v>
      </c>
      <c r="H21">
        <f t="shared" si="2"/>
        <v>17</v>
      </c>
    </row>
    <row r="22" spans="1:8" ht="15">
      <c r="A22" s="2" t="str">
        <f>IF(ISERROR(MATCH(B22,'Seznam závodníků'!$A:$A,0)),"",INDEX('Seznam závodníků'!$E:$E,MATCH(B22,'Seznam závodníků'!$A:$A,0)))</f>
        <v>D1</v>
      </c>
      <c r="B22" s="2">
        <v>130</v>
      </c>
      <c r="C22" s="2" t="str">
        <f>IF(ISERROR(MATCH(B22,'Seznam závodníků'!$A:$A,0)),"",INDEX('Seznam závodníků'!$B:$B,MATCH(B22,'Seznam závodníků'!$A:$A,0)))</f>
        <v>Blábolová Markéta</v>
      </c>
      <c r="D22" s="11">
        <v>0.0005403935185185185</v>
      </c>
      <c r="E22" s="2">
        <f ca="1">RANK(D22,INDIRECT("D"&amp;H22&amp;":D"&amp;G22),1)</f>
        <v>6</v>
      </c>
      <c r="F22">
        <f t="shared" si="0"/>
        <v>11</v>
      </c>
      <c r="G22">
        <f t="shared" si="1"/>
        <v>27</v>
      </c>
      <c r="H22">
        <f t="shared" si="2"/>
        <v>17</v>
      </c>
    </row>
    <row r="23" spans="1:8" ht="15">
      <c r="A23" s="2" t="str">
        <f>IF(ISERROR(MATCH(B23,'Seznam závodníků'!$A:$A,0)),"",INDEX('Seznam závodníků'!$E:$E,MATCH(B23,'Seznam závodníků'!$A:$A,0)))</f>
        <v>D1</v>
      </c>
      <c r="B23" s="2">
        <v>127</v>
      </c>
      <c r="C23" s="2" t="str">
        <f>IF(ISERROR(MATCH(B23,'Seznam závodníků'!$A:$A,0)),"",INDEX('Seznam závodníků'!$B:$B,MATCH(B23,'Seznam závodníků'!$A:$A,0)))</f>
        <v>Karhanová Michaela</v>
      </c>
      <c r="D23" s="11">
        <v>0.000548611111111111</v>
      </c>
      <c r="E23" s="2">
        <f ca="1">RANK(D23,INDIRECT("D"&amp;H23&amp;":D"&amp;G23),1)</f>
        <v>7</v>
      </c>
      <c r="F23">
        <f t="shared" si="0"/>
        <v>11</v>
      </c>
      <c r="G23">
        <f t="shared" si="1"/>
        <v>27</v>
      </c>
      <c r="H23">
        <f t="shared" si="2"/>
        <v>17</v>
      </c>
    </row>
    <row r="24" spans="1:8" ht="15">
      <c r="A24" s="2" t="str">
        <f>IF(ISERROR(MATCH(B24,'Seznam závodníků'!$A:$A,0)),"",INDEX('Seznam závodníků'!$E:$E,MATCH(B24,'Seznam závodníků'!$A:$A,0)))</f>
        <v>D1</v>
      </c>
      <c r="B24" s="2">
        <v>128</v>
      </c>
      <c r="C24" s="2" t="str">
        <f>IF(ISERROR(MATCH(B24,'Seznam závodníků'!$A:$A,0)),"",INDEX('Seznam závodníků'!$B:$B,MATCH(B24,'Seznam závodníků'!$A:$A,0)))</f>
        <v>Mužíková Kristýna</v>
      </c>
      <c r="D24" s="11">
        <v>0.0005627314814814814</v>
      </c>
      <c r="E24" s="2">
        <f ca="1">RANK(D24,INDIRECT("D"&amp;H24&amp;":D"&amp;G24),1)</f>
        <v>8</v>
      </c>
      <c r="F24">
        <f t="shared" si="0"/>
        <v>11</v>
      </c>
      <c r="G24">
        <f t="shared" si="1"/>
        <v>27</v>
      </c>
      <c r="H24">
        <f t="shared" si="2"/>
        <v>17</v>
      </c>
    </row>
    <row r="25" spans="1:8" ht="15">
      <c r="A25" s="2" t="str">
        <f>IF(ISERROR(MATCH(B25,'Seznam závodníků'!$A:$A,0)),"",INDEX('Seznam závodníků'!$E:$E,MATCH(B25,'Seznam závodníků'!$A:$A,0)))</f>
        <v>D1</v>
      </c>
      <c r="B25" s="2">
        <v>132</v>
      </c>
      <c r="C25" s="2" t="str">
        <f>IF(ISERROR(MATCH(B25,'Seznam závodníků'!$A:$A,0)),"",INDEX('Seznam závodníků'!$B:$B,MATCH(B25,'Seznam závodníků'!$A:$A,0)))</f>
        <v>Benešová Anna</v>
      </c>
      <c r="D25" s="11">
        <v>0.0006570601851851851</v>
      </c>
      <c r="E25" s="2">
        <f ca="1">RANK(D25,INDIRECT("D"&amp;H25&amp;":D"&amp;G25),1)</f>
        <v>9</v>
      </c>
      <c r="F25">
        <f t="shared" si="0"/>
        <v>11</v>
      </c>
      <c r="G25">
        <f t="shared" si="1"/>
        <v>27</v>
      </c>
      <c r="H25">
        <f t="shared" si="2"/>
        <v>17</v>
      </c>
    </row>
    <row r="26" spans="1:8" ht="15">
      <c r="A26" s="2" t="str">
        <f>IF(ISERROR(MATCH(B26,'Seznam závodníků'!$A:$A,0)),"",INDEX('Seznam závodníků'!$E:$E,MATCH(B26,'Seznam závodníků'!$A:$A,0)))</f>
        <v>D1</v>
      </c>
      <c r="B26" s="2">
        <v>124</v>
      </c>
      <c r="C26" s="2" t="str">
        <f>IF(ISERROR(MATCH(B26,'Seznam závodníků'!$A:$A,0)),"",INDEX('Seznam závodníků'!$B:$B,MATCH(B26,'Seznam závodníků'!$A:$A,0)))</f>
        <v>Davídková Lucie</v>
      </c>
      <c r="D26" s="11">
        <v>0.0011459490740740742</v>
      </c>
      <c r="E26" s="2">
        <f ca="1">RANK(D26,INDIRECT("D"&amp;H26&amp;":D"&amp;G26),1)</f>
        <v>10</v>
      </c>
      <c r="F26">
        <f t="shared" si="0"/>
        <v>11</v>
      </c>
      <c r="G26">
        <f t="shared" si="1"/>
        <v>27</v>
      </c>
      <c r="H26">
        <f t="shared" si="2"/>
        <v>17</v>
      </c>
    </row>
    <row r="27" spans="1:8" ht="15">
      <c r="A27" s="2" t="str">
        <f>IF(ISERROR(MATCH(B27,'Seznam závodníků'!$A:$A,0)),"",INDEX('Seznam závodníků'!$E:$E,MATCH(B27,'Seznam závodníků'!$A:$A,0)))</f>
        <v>D1</v>
      </c>
      <c r="B27" s="2">
        <v>131</v>
      </c>
      <c r="C27" s="2" t="str">
        <f>IF(ISERROR(MATCH(B27,'Seznam závodníků'!$A:$A,0)),"",INDEX('Seznam závodníků'!$B:$B,MATCH(B27,'Seznam závodníků'!$A:$A,0)))</f>
        <v>Pavlová Amálie</v>
      </c>
      <c r="D27" s="2" t="s">
        <v>178</v>
      </c>
      <c r="E27" s="2" t="e">
        <f ca="1">RANK(D27,INDIRECT("D"&amp;H27&amp;":D"&amp;G27),1)</f>
        <v>#VALUE!</v>
      </c>
      <c r="F27">
        <f t="shared" si="0"/>
        <v>11</v>
      </c>
      <c r="G27">
        <f t="shared" si="1"/>
        <v>27</v>
      </c>
      <c r="H27">
        <f t="shared" si="2"/>
        <v>17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1">
      <selection activeCell="E49" sqref="A1:E49"/>
    </sheetView>
  </sheetViews>
  <sheetFormatPr defaultColWidth="9.140625" defaultRowHeight="15"/>
  <cols>
    <col min="3" max="3" width="18.00390625" style="0" bestFit="1" customWidth="1"/>
  </cols>
  <sheetData>
    <row r="1" spans="1:8" ht="15">
      <c r="A1" s="2" t="s">
        <v>3</v>
      </c>
      <c r="B1" s="2" t="s">
        <v>0</v>
      </c>
      <c r="C1" s="2" t="s">
        <v>1</v>
      </c>
      <c r="D1" s="2" t="s">
        <v>11</v>
      </c>
      <c r="E1" s="2" t="s">
        <v>12</v>
      </c>
      <c r="F1" t="s">
        <v>20</v>
      </c>
      <c r="G1" t="s">
        <v>19</v>
      </c>
      <c r="H1" t="s">
        <v>21</v>
      </c>
    </row>
    <row r="2" spans="1:8" ht="15">
      <c r="A2" s="2" t="str">
        <f>IF(ISERROR(MATCH(B2,'Seznam závodníků'!$A:$A,0)),"",INDEX('Seznam závodníků'!$E:$E,MATCH(B2,'Seznam závodníků'!$A:$A,0)))</f>
        <v>CH2</v>
      </c>
      <c r="B2" s="2">
        <v>72</v>
      </c>
      <c r="C2" s="2" t="str">
        <f>IF(ISERROR(MATCH(B2,'Seznam závodníků'!$A:$A,0)),"",INDEX('Seznam závodníků'!$B:$B,MATCH(B2,'Seznam závodníků'!$A:$A,0)))</f>
        <v>Krejčí Matyáš</v>
      </c>
      <c r="D2" s="4">
        <v>0.0005674768518518519</v>
      </c>
      <c r="E2" s="2">
        <f ca="1">RANK(D2,INDIRECT("D"&amp;H2&amp;":D"&amp;G2),1)</f>
        <v>1</v>
      </c>
      <c r="F2">
        <f>COUNTIF(A:A,A2)</f>
        <v>34</v>
      </c>
      <c r="G2">
        <f>IF(A2&lt;&gt;A3,ROW(),G3)</f>
        <v>35</v>
      </c>
      <c r="H2">
        <f>IF(G2&lt;&gt;"",G2-F2+1,"")</f>
        <v>2</v>
      </c>
    </row>
    <row r="3" spans="1:8" ht="15">
      <c r="A3" s="2" t="str">
        <f>IF(ISERROR(MATCH(B3,'Seznam závodníků'!$A:$A,0)),"",INDEX('Seznam závodníků'!$E:$E,MATCH(B3,'Seznam závodníků'!$A:$A,0)))</f>
        <v>CH2</v>
      </c>
      <c r="B3" s="2">
        <v>81</v>
      </c>
      <c r="C3" s="2" t="str">
        <f>IF(ISERROR(MATCH(B3,'Seznam závodníků'!$A:$A,0)),"",INDEX('Seznam závodníků'!$B:$B,MATCH(B3,'Seznam závodníků'!$A:$A,0)))</f>
        <v>Duchek Michal</v>
      </c>
      <c r="D3" s="4">
        <v>0.0005701388888888888</v>
      </c>
      <c r="E3" s="2">
        <f ca="1">RANK(D3,INDIRECT("D"&amp;H3&amp;":D"&amp;G3),1)</f>
        <v>2</v>
      </c>
      <c r="F3">
        <f aca="true" t="shared" si="0" ref="F3:F50">COUNTIF(A$1:A$65536,A3)</f>
        <v>34</v>
      </c>
      <c r="G3">
        <f aca="true" t="shared" si="1" ref="G3:G50">IF(A3&lt;&gt;A4,ROW(),G4)</f>
        <v>35</v>
      </c>
      <c r="H3">
        <f aca="true" t="shared" si="2" ref="H3:H50">IF(G3&lt;&gt;"",G3-F3+1,"")</f>
        <v>2</v>
      </c>
    </row>
    <row r="4" spans="1:8" ht="15">
      <c r="A4" s="2" t="str">
        <f>IF(ISERROR(MATCH(B4,'Seznam závodníků'!$A:$A,0)),"",INDEX('Seznam závodníků'!$E:$E,MATCH(B4,'Seznam závodníků'!$A:$A,0)))</f>
        <v>CH2</v>
      </c>
      <c r="B4" s="2">
        <v>67</v>
      </c>
      <c r="C4" s="2" t="str">
        <f>IF(ISERROR(MATCH(B4,'Seznam závodníků'!$A:$A,0)),"",INDEX('Seznam závodníků'!$B:$B,MATCH(B4,'Seznam závodníků'!$A:$A,0)))</f>
        <v>Oravec Ondřej</v>
      </c>
      <c r="D4" s="4">
        <v>0.0005751157407407407</v>
      </c>
      <c r="E4" s="2">
        <f ca="1">RANK(D4,INDIRECT("D"&amp;H4&amp;":D"&amp;G4),1)</f>
        <v>3</v>
      </c>
      <c r="F4">
        <f t="shared" si="0"/>
        <v>34</v>
      </c>
      <c r="G4">
        <f t="shared" si="1"/>
        <v>35</v>
      </c>
      <c r="H4">
        <f t="shared" si="2"/>
        <v>2</v>
      </c>
    </row>
    <row r="5" spans="1:8" ht="15">
      <c r="A5" s="2" t="str">
        <f>IF(ISERROR(MATCH(B5,'Seznam závodníků'!$A:$A,0)),"",INDEX('Seznam závodníků'!$E:$E,MATCH(B5,'Seznam závodníků'!$A:$A,0)))</f>
        <v>CH2</v>
      </c>
      <c r="B5" s="2">
        <v>58</v>
      </c>
      <c r="C5" s="2" t="str">
        <f>IF(ISERROR(MATCH(B5,'Seznam závodníků'!$A:$A,0)),"",INDEX('Seznam závodníků'!$B:$B,MATCH(B5,'Seznam závodníků'!$A:$A,0)))</f>
        <v>Páník Tomáš</v>
      </c>
      <c r="D5" s="4">
        <v>0.0005862268518518518</v>
      </c>
      <c r="E5" s="2">
        <f ca="1">RANK(D5,INDIRECT("D"&amp;H5&amp;":D"&amp;G5),1)</f>
        <v>4</v>
      </c>
      <c r="F5">
        <f t="shared" si="0"/>
        <v>34</v>
      </c>
      <c r="G5">
        <f t="shared" si="1"/>
        <v>35</v>
      </c>
      <c r="H5">
        <f t="shared" si="2"/>
        <v>2</v>
      </c>
    </row>
    <row r="6" spans="1:8" ht="15">
      <c r="A6" s="2" t="str">
        <f>IF(ISERROR(MATCH(B6,'Seznam závodníků'!$A:$A,0)),"",INDEX('Seznam závodníků'!$E:$E,MATCH(B6,'Seznam závodníků'!$A:$A,0)))</f>
        <v>CH2</v>
      </c>
      <c r="B6" s="2">
        <v>93</v>
      </c>
      <c r="C6" s="2" t="str">
        <f>IF(ISERROR(MATCH(B6,'Seznam závodníků'!$A:$A,0)),"",INDEX('Seznam závodníků'!$B:$B,MATCH(B6,'Seznam závodníků'!$A:$A,0)))</f>
        <v>Jurečka Hynek</v>
      </c>
      <c r="D6" s="4">
        <v>0.0005894675925925926</v>
      </c>
      <c r="E6" s="2">
        <f ca="1">RANK(D6,INDIRECT("D"&amp;H6&amp;":D"&amp;G6),1)</f>
        <v>5</v>
      </c>
      <c r="F6">
        <f t="shared" si="0"/>
        <v>34</v>
      </c>
      <c r="G6">
        <f t="shared" si="1"/>
        <v>35</v>
      </c>
      <c r="H6">
        <f t="shared" si="2"/>
        <v>2</v>
      </c>
    </row>
    <row r="7" spans="1:8" ht="15">
      <c r="A7" s="2" t="str">
        <f>IF(ISERROR(MATCH(B7,'Seznam závodníků'!$A:$A,0)),"",INDEX('Seznam závodníků'!$E:$E,MATCH(B7,'Seznam závodníků'!$A:$A,0)))</f>
        <v>CH2</v>
      </c>
      <c r="B7" s="2">
        <v>62</v>
      </c>
      <c r="C7" s="2" t="str">
        <f>IF(ISERROR(MATCH(B7,'Seznam závodníků'!$A:$A,0)),"",INDEX('Seznam závodníků'!$B:$B,MATCH(B7,'Seznam závodníků'!$A:$A,0)))</f>
        <v>Čeliš Marek</v>
      </c>
      <c r="D7" s="4">
        <v>0.0005993055555555555</v>
      </c>
      <c r="E7" s="2">
        <f ca="1">RANK(D7,INDIRECT("D"&amp;H7&amp;":D"&amp;G7),1)</f>
        <v>6</v>
      </c>
      <c r="F7">
        <f t="shared" si="0"/>
        <v>34</v>
      </c>
      <c r="G7">
        <f t="shared" si="1"/>
        <v>35</v>
      </c>
      <c r="H7">
        <f t="shared" si="2"/>
        <v>2</v>
      </c>
    </row>
    <row r="8" spans="1:8" ht="15">
      <c r="A8" s="2" t="str">
        <f>IF(ISERROR(MATCH(B8,'Seznam závodníků'!$A:$A,0)),"",INDEX('Seznam závodníků'!$E:$E,MATCH(B8,'Seznam závodníků'!$A:$A,0)))</f>
        <v>CH2</v>
      </c>
      <c r="B8" s="2">
        <v>85</v>
      </c>
      <c r="C8" s="2" t="str">
        <f>IF(ISERROR(MATCH(B8,'Seznam závodníků'!$A:$A,0)),"",INDEX('Seznam závodníků'!$B:$B,MATCH(B8,'Seznam závodníků'!$A:$A,0)))</f>
        <v>Roháč Jan</v>
      </c>
      <c r="D8" s="4">
        <v>0.0006070601851851852</v>
      </c>
      <c r="E8" s="2">
        <f ca="1">RANK(D8,INDIRECT("D"&amp;H8&amp;":D"&amp;G8),1)</f>
        <v>7</v>
      </c>
      <c r="F8">
        <f t="shared" si="0"/>
        <v>34</v>
      </c>
      <c r="G8">
        <f t="shared" si="1"/>
        <v>35</v>
      </c>
      <c r="H8">
        <f t="shared" si="2"/>
        <v>2</v>
      </c>
    </row>
    <row r="9" spans="1:8" ht="15">
      <c r="A9" s="2" t="str">
        <f>IF(ISERROR(MATCH(B9,'Seznam závodníků'!$A:$A,0)),"",INDEX('Seznam závodníků'!$E:$E,MATCH(B9,'Seznam závodníků'!$A:$A,0)))</f>
        <v>CH2</v>
      </c>
      <c r="B9" s="2">
        <v>70</v>
      </c>
      <c r="C9" s="2" t="str">
        <f>IF(ISERROR(MATCH(B9,'Seznam závodníků'!$A:$A,0)),"",INDEX('Seznam závodníků'!$B:$B,MATCH(B9,'Seznam závodníků'!$A:$A,0)))</f>
        <v>Buben Lukáš</v>
      </c>
      <c r="D9" s="4">
        <v>0.000620949074074074</v>
      </c>
      <c r="E9" s="2">
        <f ca="1">RANK(D9,INDIRECT("D"&amp;H9&amp;":D"&amp;G9),1)</f>
        <v>8</v>
      </c>
      <c r="F9">
        <f t="shared" si="0"/>
        <v>34</v>
      </c>
      <c r="G9">
        <f t="shared" si="1"/>
        <v>35</v>
      </c>
      <c r="H9">
        <f t="shared" si="2"/>
        <v>2</v>
      </c>
    </row>
    <row r="10" spans="1:8" ht="15">
      <c r="A10" s="2" t="str">
        <f>IF(ISERROR(MATCH(B10,'Seznam závodníků'!$A:$A,0)),"",INDEX('Seznam závodníků'!$E:$E,MATCH(B10,'Seznam závodníků'!$A:$A,0)))</f>
        <v>CH2</v>
      </c>
      <c r="B10" s="2">
        <v>83</v>
      </c>
      <c r="C10" s="2" t="str">
        <f>IF(ISERROR(MATCH(B10,'Seznam závodníků'!$A:$A,0)),"",INDEX('Seznam závodníků'!$B:$B,MATCH(B10,'Seznam závodníků'!$A:$A,0)))</f>
        <v>Šilingr Radek</v>
      </c>
      <c r="D10" s="4">
        <v>0.0006218749999999999</v>
      </c>
      <c r="E10" s="2">
        <f ca="1">RANK(D10,INDIRECT("D"&amp;H10&amp;":D"&amp;G10),1)</f>
        <v>9</v>
      </c>
      <c r="F10">
        <f t="shared" si="0"/>
        <v>34</v>
      </c>
      <c r="G10">
        <f t="shared" si="1"/>
        <v>35</v>
      </c>
      <c r="H10">
        <f t="shared" si="2"/>
        <v>2</v>
      </c>
    </row>
    <row r="11" spans="1:8" ht="15">
      <c r="A11" s="2" t="str">
        <f>IF(ISERROR(MATCH(B11,'Seznam závodníků'!$A:$A,0)),"",INDEX('Seznam závodníků'!$E:$E,MATCH(B11,'Seznam závodníků'!$A:$A,0)))</f>
        <v>CH2</v>
      </c>
      <c r="B11" s="2">
        <v>82</v>
      </c>
      <c r="C11" s="2" t="str">
        <f>IF(ISERROR(MATCH(B11,'Seznam závodníků'!$A:$A,0)),"",INDEX('Seznam závodníků'!$B:$B,MATCH(B11,'Seznam závodníků'!$A:$A,0)))</f>
        <v>Pergler Jan</v>
      </c>
      <c r="D11" s="4">
        <v>0.0006402777777777778</v>
      </c>
      <c r="E11" s="2">
        <f ca="1">RANK(D11,INDIRECT("D"&amp;H11&amp;":D"&amp;G11),1)</f>
        <v>10</v>
      </c>
      <c r="F11">
        <f t="shared" si="0"/>
        <v>34</v>
      </c>
      <c r="G11">
        <f t="shared" si="1"/>
        <v>35</v>
      </c>
      <c r="H11">
        <f t="shared" si="2"/>
        <v>2</v>
      </c>
    </row>
    <row r="12" spans="1:8" ht="15">
      <c r="A12" s="2" t="str">
        <f>IF(ISERROR(MATCH(B12,'Seznam závodníků'!$A:$A,0)),"",INDEX('Seznam závodníků'!$E:$E,MATCH(B12,'Seznam závodníků'!$A:$A,0)))</f>
        <v>CH2</v>
      </c>
      <c r="B12" s="2">
        <v>92</v>
      </c>
      <c r="C12" s="2" t="str">
        <f>IF(ISERROR(MATCH(B12,'Seznam závodníků'!$A:$A,0)),"",INDEX('Seznam závodníků'!$B:$B,MATCH(B12,'Seznam závodníků'!$A:$A,0)))</f>
        <v>Mašek Vojtěch</v>
      </c>
      <c r="D12" s="4">
        <v>0.0006519675925925926</v>
      </c>
      <c r="E12" s="2">
        <f ca="1">RANK(D12,INDIRECT("D"&amp;H12&amp;":D"&amp;G12),1)</f>
        <v>11</v>
      </c>
      <c r="F12">
        <f t="shared" si="0"/>
        <v>34</v>
      </c>
      <c r="G12">
        <f t="shared" si="1"/>
        <v>35</v>
      </c>
      <c r="H12">
        <f t="shared" si="2"/>
        <v>2</v>
      </c>
    </row>
    <row r="13" spans="1:8" ht="15">
      <c r="A13" s="2" t="str">
        <f>IF(ISERROR(MATCH(B13,'Seznam závodníků'!$A:$A,0)),"",INDEX('Seznam závodníků'!$E:$E,MATCH(B13,'Seznam závodníků'!$A:$A,0)))</f>
        <v>CH2</v>
      </c>
      <c r="B13" s="2">
        <v>63</v>
      </c>
      <c r="C13" s="2" t="str">
        <f>IF(ISERROR(MATCH(B13,'Seznam závodníků'!$A:$A,0)),"",INDEX('Seznam závodníků'!$B:$B,MATCH(B13,'Seznam závodníků'!$A:$A,0)))</f>
        <v>Baxa Kryštof</v>
      </c>
      <c r="D13" s="4">
        <v>0.0006594907407407408</v>
      </c>
      <c r="E13" s="2">
        <f ca="1">RANK(D13,INDIRECT("D"&amp;H13&amp;":D"&amp;G13),1)</f>
        <v>12</v>
      </c>
      <c r="F13">
        <f t="shared" si="0"/>
        <v>34</v>
      </c>
      <c r="G13">
        <f t="shared" si="1"/>
        <v>35</v>
      </c>
      <c r="H13">
        <f t="shared" si="2"/>
        <v>2</v>
      </c>
    </row>
    <row r="14" spans="1:8" ht="15">
      <c r="A14" s="2" t="str">
        <f>IF(ISERROR(MATCH(B14,'Seznam závodníků'!$A:$A,0)),"",INDEX('Seznam závodníků'!$E:$E,MATCH(B14,'Seznam závodníků'!$A:$A,0)))</f>
        <v>CH2</v>
      </c>
      <c r="B14" s="2">
        <v>84</v>
      </c>
      <c r="C14" s="2" t="str">
        <f>IF(ISERROR(MATCH(B14,'Seznam závodníků'!$A:$A,0)),"",INDEX('Seznam závodníků'!$B:$B,MATCH(B14,'Seznam závodníků'!$A:$A,0)))</f>
        <v>Polívka Miroslav</v>
      </c>
      <c r="D14" s="4">
        <v>0.0006594907407407408</v>
      </c>
      <c r="E14" s="2">
        <f ca="1">RANK(D14,INDIRECT("D"&amp;H14&amp;":D"&amp;G14),1)</f>
        <v>12</v>
      </c>
      <c r="F14">
        <f t="shared" si="0"/>
        <v>34</v>
      </c>
      <c r="G14">
        <f t="shared" si="1"/>
        <v>35</v>
      </c>
      <c r="H14">
        <f t="shared" si="2"/>
        <v>2</v>
      </c>
    </row>
    <row r="15" spans="1:8" ht="15">
      <c r="A15" s="2" t="str">
        <f>IF(ISERROR(MATCH(B15,'Seznam závodníků'!$A:$A,0)),"",INDEX('Seznam závodníků'!$E:$E,MATCH(B15,'Seznam závodníků'!$A:$A,0)))</f>
        <v>CH2</v>
      </c>
      <c r="B15" s="2">
        <v>78</v>
      </c>
      <c r="C15" s="2" t="str">
        <f>IF(ISERROR(MATCH(B15,'Seznam závodníků'!$A:$A,0)),"",INDEX('Seznam závodníků'!$B:$B,MATCH(B15,'Seznam závodníků'!$A:$A,0)))</f>
        <v>Kasal Michal</v>
      </c>
      <c r="D15" s="4">
        <v>0.0006604166666666667</v>
      </c>
      <c r="E15" s="2">
        <f ca="1">RANK(D15,INDIRECT("D"&amp;H15&amp;":D"&amp;G15),1)</f>
        <v>14</v>
      </c>
      <c r="F15">
        <f t="shared" si="0"/>
        <v>34</v>
      </c>
      <c r="G15">
        <f t="shared" si="1"/>
        <v>35</v>
      </c>
      <c r="H15">
        <f t="shared" si="2"/>
        <v>2</v>
      </c>
    </row>
    <row r="16" spans="1:8" ht="15">
      <c r="A16" s="2" t="str">
        <f>IF(ISERROR(MATCH(B16,'Seznam závodníků'!$A:$A,0)),"",INDEX('Seznam závodníků'!$E:$E,MATCH(B16,'Seznam závodníků'!$A:$A,0)))</f>
        <v>CH2</v>
      </c>
      <c r="B16" s="2">
        <v>66</v>
      </c>
      <c r="C16" s="2" t="str">
        <f>IF(ISERROR(MATCH(B16,'Seznam závodníků'!$A:$A,0)),"",INDEX('Seznam závodníků'!$B:$B,MATCH(B16,'Seznam závodníků'!$A:$A,0)))</f>
        <v>Paruch Ondřej</v>
      </c>
      <c r="D16" s="4">
        <v>0.000662962962962963</v>
      </c>
      <c r="E16" s="2">
        <f ca="1">RANK(D16,INDIRECT("D"&amp;H16&amp;":D"&amp;G16),1)</f>
        <v>15</v>
      </c>
      <c r="F16">
        <f t="shared" si="0"/>
        <v>34</v>
      </c>
      <c r="G16">
        <f t="shared" si="1"/>
        <v>35</v>
      </c>
      <c r="H16">
        <f t="shared" si="2"/>
        <v>2</v>
      </c>
    </row>
    <row r="17" spans="1:8" ht="15">
      <c r="A17" s="2" t="str">
        <f>IF(ISERROR(MATCH(B17,'Seznam závodníků'!$A:$A,0)),"",INDEX('Seznam závodníků'!$E:$E,MATCH(B17,'Seznam závodníků'!$A:$A,0)))</f>
        <v>CH2</v>
      </c>
      <c r="B17" s="2">
        <v>64</v>
      </c>
      <c r="C17" s="2" t="str">
        <f>IF(ISERROR(MATCH(B17,'Seznam závodníků'!$A:$A,0)),"",INDEX('Seznam závodníků'!$B:$B,MATCH(B17,'Seznam závodníků'!$A:$A,0)))</f>
        <v>Weber Adam</v>
      </c>
      <c r="D17" s="4">
        <v>0.0006645833333333334</v>
      </c>
      <c r="E17" s="2">
        <f ca="1">RANK(D17,INDIRECT("D"&amp;H17&amp;":D"&amp;G17),1)</f>
        <v>16</v>
      </c>
      <c r="F17">
        <f t="shared" si="0"/>
        <v>34</v>
      </c>
      <c r="G17">
        <f t="shared" si="1"/>
        <v>35</v>
      </c>
      <c r="H17">
        <f t="shared" si="2"/>
        <v>2</v>
      </c>
    </row>
    <row r="18" spans="1:8" ht="15">
      <c r="A18" s="2" t="str">
        <f>IF(ISERROR(MATCH(B18,'Seznam závodníků'!$A:$A,0)),"",INDEX('Seznam závodníků'!$E:$E,MATCH(B18,'Seznam závodníků'!$A:$A,0)))</f>
        <v>CH2</v>
      </c>
      <c r="B18" s="2">
        <v>76</v>
      </c>
      <c r="C18" s="2" t="str">
        <f>IF(ISERROR(MATCH(B18,'Seznam závodníků'!$A:$A,0)),"",INDEX('Seznam závodníků'!$B:$B,MATCH(B18,'Seznam závodníků'!$A:$A,0)))</f>
        <v>Sedláček Petr</v>
      </c>
      <c r="D18" s="4">
        <v>0.0006881944444444444</v>
      </c>
      <c r="E18" s="2">
        <f ca="1">RANK(D18,INDIRECT("D"&amp;H18&amp;":D"&amp;G18),1)</f>
        <v>17</v>
      </c>
      <c r="F18">
        <f t="shared" si="0"/>
        <v>34</v>
      </c>
      <c r="G18">
        <f t="shared" si="1"/>
        <v>35</v>
      </c>
      <c r="H18">
        <f t="shared" si="2"/>
        <v>2</v>
      </c>
    </row>
    <row r="19" spans="1:8" ht="15">
      <c r="A19" s="2" t="str">
        <f>IF(ISERROR(MATCH(B19,'Seznam závodníků'!$A:$A,0)),"",INDEX('Seznam závodníků'!$E:$E,MATCH(B19,'Seznam závodníků'!$A:$A,0)))</f>
        <v>CH2</v>
      </c>
      <c r="B19" s="2">
        <v>90</v>
      </c>
      <c r="C19" s="2" t="str">
        <f>IF(ISERROR(MATCH(B19,'Seznam závodníků'!$A:$A,0)),"",INDEX('Seznam závodníků'!$B:$B,MATCH(B19,'Seznam závodníků'!$A:$A,0)))</f>
        <v>Mašek Martin</v>
      </c>
      <c r="D19" s="4">
        <v>0.0006909722222222222</v>
      </c>
      <c r="E19" s="2">
        <f ca="1">RANK(D19,INDIRECT("D"&amp;H19&amp;":D"&amp;G19),1)</f>
        <v>18</v>
      </c>
      <c r="F19">
        <f t="shared" si="0"/>
        <v>34</v>
      </c>
      <c r="G19">
        <f t="shared" si="1"/>
        <v>35</v>
      </c>
      <c r="H19">
        <f t="shared" si="2"/>
        <v>2</v>
      </c>
    </row>
    <row r="20" spans="1:8" ht="15">
      <c r="A20" s="2" t="str">
        <f>IF(ISERROR(MATCH(B20,'Seznam závodníků'!$A:$A,0)),"",INDEX('Seznam závodníků'!$E:$E,MATCH(B20,'Seznam závodníků'!$A:$A,0)))</f>
        <v>CH2</v>
      </c>
      <c r="B20" s="2">
        <v>89</v>
      </c>
      <c r="C20" s="2" t="str">
        <f>IF(ISERROR(MATCH(B20,'Seznam závodníků'!$A:$A,0)),"",INDEX('Seznam závodníků'!$B:$B,MATCH(B20,'Seznam závodníků'!$A:$A,0)))</f>
        <v>Wohlmut Filip</v>
      </c>
      <c r="D20" s="4">
        <v>0.0007075231481481481</v>
      </c>
      <c r="E20" s="2">
        <f ca="1">RANK(D20,INDIRECT("D"&amp;H20&amp;":D"&amp;G20),1)</f>
        <v>19</v>
      </c>
      <c r="F20">
        <f t="shared" si="0"/>
        <v>34</v>
      </c>
      <c r="G20">
        <f t="shared" si="1"/>
        <v>35</v>
      </c>
      <c r="H20">
        <f t="shared" si="2"/>
        <v>2</v>
      </c>
    </row>
    <row r="21" spans="1:8" ht="15">
      <c r="A21" s="2" t="str">
        <f>IF(ISERROR(MATCH(B21,'Seznam závodníků'!$A:$A,0)),"",INDEX('Seznam závodníků'!$E:$E,MATCH(B21,'Seznam závodníků'!$A:$A,0)))</f>
        <v>CH2</v>
      </c>
      <c r="B21" s="2">
        <v>61</v>
      </c>
      <c r="C21" s="2" t="str">
        <f>IF(ISERROR(MATCH(B21,'Seznam závodníků'!$A:$A,0)),"",INDEX('Seznam závodníků'!$B:$B,MATCH(B21,'Seznam závodníků'!$A:$A,0)))</f>
        <v>Mencl Vojtěch</v>
      </c>
      <c r="D21" s="4">
        <v>0.0007112268518518519</v>
      </c>
      <c r="E21" s="2">
        <f ca="1">RANK(D21,INDIRECT("D"&amp;H21&amp;":D"&amp;G21),1)</f>
        <v>20</v>
      </c>
      <c r="F21">
        <f t="shared" si="0"/>
        <v>34</v>
      </c>
      <c r="G21">
        <f t="shared" si="1"/>
        <v>35</v>
      </c>
      <c r="H21">
        <f t="shared" si="2"/>
        <v>2</v>
      </c>
    </row>
    <row r="22" spans="1:8" ht="15">
      <c r="A22" s="2" t="str">
        <f>IF(ISERROR(MATCH(B22,'Seznam závodníků'!$A:$A,0)),"",INDEX('Seznam závodníků'!$E:$E,MATCH(B22,'Seznam závodníků'!$A:$A,0)))</f>
        <v>CH2</v>
      </c>
      <c r="B22" s="2">
        <v>69</v>
      </c>
      <c r="C22" s="2" t="str">
        <f>IF(ISERROR(MATCH(B22,'Seznam závodníků'!$A:$A,0)),"",INDEX('Seznam závodníků'!$B:$B,MATCH(B22,'Seznam závodníků'!$A:$A,0)))</f>
        <v>Habla Matěj</v>
      </c>
      <c r="D22" s="4">
        <v>0.0007155092592592592</v>
      </c>
      <c r="E22" s="2">
        <f ca="1">RANK(D22,INDIRECT("D"&amp;H22&amp;":D"&amp;G22),1)</f>
        <v>21</v>
      </c>
      <c r="F22">
        <f t="shared" si="0"/>
        <v>34</v>
      </c>
      <c r="G22">
        <f t="shared" si="1"/>
        <v>35</v>
      </c>
      <c r="H22">
        <f t="shared" si="2"/>
        <v>2</v>
      </c>
    </row>
    <row r="23" spans="1:8" ht="15">
      <c r="A23" s="2" t="str">
        <f>IF(ISERROR(MATCH(B23,'Seznam závodníků'!$A:$A,0)),"",INDEX('Seznam závodníků'!$E:$E,MATCH(B23,'Seznam závodníků'!$A:$A,0)))</f>
        <v>CH2</v>
      </c>
      <c r="B23" s="2">
        <v>68</v>
      </c>
      <c r="C23" s="2" t="str">
        <f>IF(ISERROR(MATCH(B23,'Seznam závodníků'!$A:$A,0)),"",INDEX('Seznam závodníků'!$B:$B,MATCH(B23,'Seznam závodníků'!$A:$A,0)))</f>
        <v>Gebel Antonín</v>
      </c>
      <c r="D23" s="4">
        <v>0.0007390046296296297</v>
      </c>
      <c r="E23" s="2">
        <f ca="1">RANK(D23,INDIRECT("D"&amp;H23&amp;":D"&amp;G23),1)</f>
        <v>22</v>
      </c>
      <c r="F23">
        <f t="shared" si="0"/>
        <v>34</v>
      </c>
      <c r="G23">
        <f t="shared" si="1"/>
        <v>35</v>
      </c>
      <c r="H23">
        <f t="shared" si="2"/>
        <v>2</v>
      </c>
    </row>
    <row r="24" spans="1:8" ht="15">
      <c r="A24" s="2" t="str">
        <f>IF(ISERROR(MATCH(B24,'Seznam závodníků'!$A:$A,0)),"",INDEX('Seznam závodníků'!$E:$E,MATCH(B24,'Seznam závodníků'!$A:$A,0)))</f>
        <v>CH2</v>
      </c>
      <c r="B24" s="2">
        <v>59</v>
      </c>
      <c r="C24" s="2" t="str">
        <f>IF(ISERROR(MATCH(B24,'Seznam závodníků'!$A:$A,0)),"",INDEX('Seznam závodníků'!$B:$B,MATCH(B24,'Seznam závodníků'!$A:$A,0)))</f>
        <v>Míka Ondřej</v>
      </c>
      <c r="D24" s="4">
        <v>0.0007437499999999999</v>
      </c>
      <c r="E24" s="2">
        <f ca="1">RANK(D24,INDIRECT("D"&amp;H24&amp;":D"&amp;G24),1)</f>
        <v>23</v>
      </c>
      <c r="F24">
        <f t="shared" si="0"/>
        <v>34</v>
      </c>
      <c r="G24">
        <f t="shared" si="1"/>
        <v>35</v>
      </c>
      <c r="H24">
        <f t="shared" si="2"/>
        <v>2</v>
      </c>
    </row>
    <row r="25" spans="1:8" ht="15">
      <c r="A25" s="2" t="str">
        <f>IF(ISERROR(MATCH(B25,'Seznam závodníků'!$A:$A,0)),"",INDEX('Seznam závodníků'!$E:$E,MATCH(B25,'Seznam závodníků'!$A:$A,0)))</f>
        <v>CH2</v>
      </c>
      <c r="B25" s="2">
        <v>60</v>
      </c>
      <c r="C25" s="2" t="str">
        <f>IF(ISERROR(MATCH(B25,'Seznam závodníků'!$A:$A,0)),"",INDEX('Seznam závodníků'!$B:$B,MATCH(B25,'Seznam závodníků'!$A:$A,0)))</f>
        <v>Raitmayer Vítek</v>
      </c>
      <c r="D25" s="4">
        <v>0.0007474537037037037</v>
      </c>
      <c r="E25" s="2">
        <f ca="1">RANK(D25,INDIRECT("D"&amp;H25&amp;":D"&amp;G25),1)</f>
        <v>24</v>
      </c>
      <c r="F25">
        <f t="shared" si="0"/>
        <v>34</v>
      </c>
      <c r="G25">
        <f t="shared" si="1"/>
        <v>35</v>
      </c>
      <c r="H25">
        <f t="shared" si="2"/>
        <v>2</v>
      </c>
    </row>
    <row r="26" spans="1:8" ht="15">
      <c r="A26" s="2" t="str">
        <f>IF(ISERROR(MATCH(B26,'Seznam závodníků'!$A:$A,0)),"",INDEX('Seznam závodníků'!$E:$E,MATCH(B26,'Seznam závodníků'!$A:$A,0)))</f>
        <v>CH2</v>
      </c>
      <c r="B26" s="2">
        <v>86</v>
      </c>
      <c r="C26" s="2" t="str">
        <f>IF(ISERROR(MATCH(B26,'Seznam závodníků'!$A:$A,0)),"",INDEX('Seznam závodníků'!$B:$B,MATCH(B26,'Seznam závodníků'!$A:$A,0)))</f>
        <v>Kulla Matyáš</v>
      </c>
      <c r="D26" s="4">
        <v>0.0007530092592592593</v>
      </c>
      <c r="E26" s="2">
        <f ca="1">RANK(D26,INDIRECT("D"&amp;H26&amp;":D"&amp;G26),1)</f>
        <v>25</v>
      </c>
      <c r="F26">
        <f t="shared" si="0"/>
        <v>34</v>
      </c>
      <c r="G26">
        <f t="shared" si="1"/>
        <v>35</v>
      </c>
      <c r="H26">
        <f t="shared" si="2"/>
        <v>2</v>
      </c>
    </row>
    <row r="27" spans="1:8" ht="15">
      <c r="A27" s="2" t="str">
        <f>IF(ISERROR(MATCH(B27,'Seznam závodníků'!$A:$A,0)),"",INDEX('Seznam závodníků'!$E:$E,MATCH(B27,'Seznam závodníků'!$A:$A,0)))</f>
        <v>CH2</v>
      </c>
      <c r="B27" s="2">
        <v>74</v>
      </c>
      <c r="C27" s="2" t="str">
        <f>IF(ISERROR(MATCH(B27,'Seznam závodníků'!$A:$A,0)),"",INDEX('Seznam závodníků'!$B:$B,MATCH(B27,'Seznam závodníků'!$A:$A,0)))</f>
        <v>Škopek Václav</v>
      </c>
      <c r="D27" s="4">
        <v>0.0007645833333333333</v>
      </c>
      <c r="E27" s="2">
        <f ca="1">RANK(D27,INDIRECT("D"&amp;H27&amp;":D"&amp;G27),1)</f>
        <v>26</v>
      </c>
      <c r="F27">
        <f t="shared" si="0"/>
        <v>34</v>
      </c>
      <c r="G27">
        <f t="shared" si="1"/>
        <v>35</v>
      </c>
      <c r="H27">
        <f t="shared" si="2"/>
        <v>2</v>
      </c>
    </row>
    <row r="28" spans="1:8" ht="15">
      <c r="A28" s="2" t="str">
        <f>IF(ISERROR(MATCH(B28,'Seznam závodníků'!$A:$A,0)),"",INDEX('Seznam závodníků'!$E:$E,MATCH(B28,'Seznam závodníků'!$A:$A,0)))</f>
        <v>CH2</v>
      </c>
      <c r="B28" s="2">
        <v>91</v>
      </c>
      <c r="C28" s="2" t="str">
        <f>IF(ISERROR(MATCH(B28,'Seznam závodníků'!$A:$A,0)),"",INDEX('Seznam závodníků'!$B:$B,MATCH(B28,'Seznam závodníků'!$A:$A,0)))</f>
        <v>Ježek Daniel</v>
      </c>
      <c r="D28" s="4">
        <v>0.0007681712962962963</v>
      </c>
      <c r="E28" s="2">
        <f ca="1">RANK(D28,INDIRECT("D"&amp;H28&amp;":D"&amp;G28),1)</f>
        <v>27</v>
      </c>
      <c r="F28">
        <f t="shared" si="0"/>
        <v>34</v>
      </c>
      <c r="G28">
        <f t="shared" si="1"/>
        <v>35</v>
      </c>
      <c r="H28">
        <f t="shared" si="2"/>
        <v>2</v>
      </c>
    </row>
    <row r="29" spans="1:8" ht="15">
      <c r="A29" s="2" t="str">
        <f>IF(ISERROR(MATCH(B29,'Seznam závodníků'!$A:$A,0)),"",INDEX('Seznam závodníků'!$E:$E,MATCH(B29,'Seznam závodníků'!$A:$A,0)))</f>
        <v>CH2</v>
      </c>
      <c r="B29" s="2">
        <v>87</v>
      </c>
      <c r="C29" s="2" t="str">
        <f>IF(ISERROR(MATCH(B29,'Seznam závodníků'!$A:$A,0)),"",INDEX('Seznam závodníků'!$B:$B,MATCH(B29,'Seznam závodníků'!$A:$A,0)))</f>
        <v>Cibík Radim</v>
      </c>
      <c r="D29" s="4">
        <v>0.0007746527777777778</v>
      </c>
      <c r="E29" s="2">
        <f ca="1">RANK(D29,INDIRECT("D"&amp;H29&amp;":D"&amp;G29),1)</f>
        <v>28</v>
      </c>
      <c r="F29">
        <f t="shared" si="0"/>
        <v>34</v>
      </c>
      <c r="G29">
        <f t="shared" si="1"/>
        <v>35</v>
      </c>
      <c r="H29">
        <f t="shared" si="2"/>
        <v>2</v>
      </c>
    </row>
    <row r="30" spans="1:8" ht="15">
      <c r="A30" s="2" t="str">
        <f>IF(ISERROR(MATCH(B30,'Seznam závodníků'!$A:$A,0)),"",INDEX('Seznam závodníků'!$E:$E,MATCH(B30,'Seznam závodníků'!$A:$A,0)))</f>
        <v>CH2</v>
      </c>
      <c r="B30" s="2">
        <v>77</v>
      </c>
      <c r="C30" s="2" t="str">
        <f>IF(ISERROR(MATCH(B30,'Seznam závodníků'!$A:$A,0)),"",INDEX('Seznam závodníků'!$B:$B,MATCH(B30,'Seznam závodníků'!$A:$A,0)))</f>
        <v>Holý Kryštof</v>
      </c>
      <c r="D30" s="4">
        <v>0.0007865740740740741</v>
      </c>
      <c r="E30" s="2">
        <f ca="1">RANK(D30,INDIRECT("D"&amp;H30&amp;":D"&amp;G30),1)</f>
        <v>29</v>
      </c>
      <c r="F30">
        <f t="shared" si="0"/>
        <v>34</v>
      </c>
      <c r="G30">
        <f t="shared" si="1"/>
        <v>35</v>
      </c>
      <c r="H30">
        <f t="shared" si="2"/>
        <v>2</v>
      </c>
    </row>
    <row r="31" spans="1:8" ht="15">
      <c r="A31" s="2" t="str">
        <f>IF(ISERROR(MATCH(B31,'Seznam závodníků'!$A:$A,0)),"",INDEX('Seznam závodníků'!$E:$E,MATCH(B31,'Seznam závodníků'!$A:$A,0)))</f>
        <v>CH2</v>
      </c>
      <c r="B31" s="2">
        <v>79</v>
      </c>
      <c r="C31" s="2" t="str">
        <f>IF(ISERROR(MATCH(B31,'Seznam závodníků'!$A:$A,0)),"",INDEX('Seznam závodníků'!$B:$B,MATCH(B31,'Seznam závodníků'!$A:$A,0)))</f>
        <v>Broch Kuba</v>
      </c>
      <c r="D31" s="4">
        <v>0.0007886574074074073</v>
      </c>
      <c r="E31" s="2">
        <f ca="1">RANK(D31,INDIRECT("D"&amp;H31&amp;":D"&amp;G31),1)</f>
        <v>30</v>
      </c>
      <c r="F31">
        <f t="shared" si="0"/>
        <v>34</v>
      </c>
      <c r="G31">
        <f t="shared" si="1"/>
        <v>35</v>
      </c>
      <c r="H31">
        <f t="shared" si="2"/>
        <v>2</v>
      </c>
    </row>
    <row r="32" spans="1:8" ht="15">
      <c r="A32" s="2" t="str">
        <f>IF(ISERROR(MATCH(B32,'Seznam závodníků'!$A:$A,0)),"",INDEX('Seznam závodníků'!$E:$E,MATCH(B32,'Seznam závodníků'!$A:$A,0)))</f>
        <v>CH2</v>
      </c>
      <c r="B32" s="2">
        <v>88</v>
      </c>
      <c r="C32" s="2" t="str">
        <f>IF(ISERROR(MATCH(B32,'Seznam závodníků'!$A:$A,0)),"",INDEX('Seznam závodníků'!$B:$B,MATCH(B32,'Seznam závodníků'!$A:$A,0)))</f>
        <v>Štěrba Vojtěch</v>
      </c>
      <c r="D32" s="4">
        <v>0.0008153935185185184</v>
      </c>
      <c r="E32" s="2">
        <f ca="1">RANK(D32,INDIRECT("D"&amp;H32&amp;":D"&amp;G32),1)</f>
        <v>31</v>
      </c>
      <c r="F32">
        <f t="shared" si="0"/>
        <v>34</v>
      </c>
      <c r="G32">
        <f t="shared" si="1"/>
        <v>35</v>
      </c>
      <c r="H32">
        <f t="shared" si="2"/>
        <v>2</v>
      </c>
    </row>
    <row r="33" spans="1:8" ht="15">
      <c r="A33" s="2" t="str">
        <f>IF(ISERROR(MATCH(B33,'Seznam závodníků'!$A:$A,0)),"",INDEX('Seznam závodníků'!$E:$E,MATCH(B33,'Seznam závodníků'!$A:$A,0)))</f>
        <v>CH2</v>
      </c>
      <c r="B33" s="2">
        <v>71</v>
      </c>
      <c r="C33" s="2" t="str">
        <f>IF(ISERROR(MATCH(B33,'Seznam závodníků'!$A:$A,0)),"",INDEX('Seznam závodníků'!$B:$B,MATCH(B33,'Seznam závodníků'!$A:$A,0)))</f>
        <v>Bača David</v>
      </c>
      <c r="D33" s="4">
        <v>0.0008309027777777777</v>
      </c>
      <c r="E33" s="2">
        <f ca="1">RANK(D33,INDIRECT("D"&amp;H33&amp;":D"&amp;G33),1)</f>
        <v>32</v>
      </c>
      <c r="F33">
        <f t="shared" si="0"/>
        <v>34</v>
      </c>
      <c r="G33">
        <f t="shared" si="1"/>
        <v>35</v>
      </c>
      <c r="H33">
        <f t="shared" si="2"/>
        <v>2</v>
      </c>
    </row>
    <row r="34" spans="1:8" ht="15">
      <c r="A34" s="2" t="str">
        <f>IF(ISERROR(MATCH(B34,'Seznam závodníků'!$A:$A,0)),"",INDEX('Seznam závodníků'!$E:$E,MATCH(B34,'Seznam závodníků'!$A:$A,0)))</f>
        <v>CH2</v>
      </c>
      <c r="B34" s="2">
        <v>73</v>
      </c>
      <c r="C34" s="2" t="str">
        <f>IF(ISERROR(MATCH(B34,'Seznam závodníků'!$A:$A,0)),"",INDEX('Seznam závodníků'!$B:$B,MATCH(B34,'Seznam závodníků'!$A:$A,0)))</f>
        <v>Matúš Marek</v>
      </c>
      <c r="D34" s="4">
        <v>0.0008506944444444446</v>
      </c>
      <c r="E34" s="2">
        <f ca="1">RANK(D34,INDIRECT("D"&amp;H34&amp;":D"&amp;G34),1)</f>
        <v>33</v>
      </c>
      <c r="F34">
        <f t="shared" si="0"/>
        <v>34</v>
      </c>
      <c r="G34">
        <f t="shared" si="1"/>
        <v>35</v>
      </c>
      <c r="H34">
        <f t="shared" si="2"/>
        <v>2</v>
      </c>
    </row>
    <row r="35" spans="1:8" ht="15">
      <c r="A35" s="2" t="str">
        <f>IF(ISERROR(MATCH(B35,'Seznam závodníků'!$A:$A,0)),"",INDEX('Seznam závodníků'!$E:$E,MATCH(B35,'Seznam závodníků'!$A:$A,0)))</f>
        <v>CH2</v>
      </c>
      <c r="B35" s="2">
        <v>75</v>
      </c>
      <c r="C35" s="2" t="str">
        <f>IF(ISERROR(MATCH(B35,'Seznam závodníků'!$A:$A,0)),"",INDEX('Seznam závodníků'!$B:$B,MATCH(B35,'Seznam závodníků'!$A:$A,0)))</f>
        <v>Vávra Jiří</v>
      </c>
      <c r="D35" s="4">
        <v>0.0008783564814814814</v>
      </c>
      <c r="E35" s="2">
        <f ca="1">RANK(D35,INDIRECT("D"&amp;H35&amp;":D"&amp;G35),1)</f>
        <v>34</v>
      </c>
      <c r="F35">
        <f t="shared" si="0"/>
        <v>34</v>
      </c>
      <c r="G35">
        <f t="shared" si="1"/>
        <v>35</v>
      </c>
      <c r="H35">
        <f t="shared" si="2"/>
        <v>2</v>
      </c>
    </row>
    <row r="36" spans="1:8" ht="15" hidden="1">
      <c r="A36" s="2">
        <f>IF(ISERROR(MATCH(B36,'Seznam závodníků'!$A:$A,0)),"",INDEX('Seznam závodníků'!$E:$E,MATCH(B36,'Seznam závodníků'!$A:$A,0)))</f>
      </c>
      <c r="B36" s="2"/>
      <c r="C36" s="2">
        <f>IF(ISERROR(MATCH(B36,'Seznam závodníků'!$A:$A,0)),"",INDEX('Seznam závodníků'!$B:$B,MATCH(B36,'Seznam závodníků'!$A:$A,0)))</f>
      </c>
      <c r="D36" s="4" t="s">
        <v>176</v>
      </c>
      <c r="E36" s="2" t="e">
        <f ca="1">RANK(D36,INDIRECT("D"&amp;H36&amp;":D"&amp;G36),1)</f>
        <v>#VALUE!</v>
      </c>
      <c r="F36">
        <f t="shared" si="0"/>
        <v>65489</v>
      </c>
      <c r="G36">
        <f t="shared" si="1"/>
        <v>37</v>
      </c>
      <c r="H36">
        <f t="shared" si="2"/>
        <v>-65451</v>
      </c>
    </row>
    <row r="37" spans="1:8" ht="15" hidden="1">
      <c r="A37" s="2">
        <f>IF(ISERROR(MATCH(B37,'Seznam závodníků'!$A:$A,0)),"",INDEX('Seznam závodníků'!$E:$E,MATCH(B37,'Seznam závodníků'!$A:$A,0)))</f>
      </c>
      <c r="B37" s="2"/>
      <c r="C37" s="2">
        <f>IF(ISERROR(MATCH(B37,'Seznam závodníků'!$A:$A,0)),"",INDEX('Seznam závodníků'!$B:$B,MATCH(B37,'Seznam závodníků'!$A:$A,0)))</f>
      </c>
      <c r="D37" s="4" t="s">
        <v>176</v>
      </c>
      <c r="E37" s="2" t="e">
        <f ca="1">RANK(D37,INDIRECT("D"&amp;H37&amp;":D"&amp;G37),1)</f>
        <v>#VALUE!</v>
      </c>
      <c r="F37">
        <f t="shared" si="0"/>
        <v>65489</v>
      </c>
      <c r="G37">
        <f t="shared" si="1"/>
        <v>37</v>
      </c>
      <c r="H37">
        <f t="shared" si="2"/>
        <v>-65451</v>
      </c>
    </row>
    <row r="38" spans="1:8" ht="15">
      <c r="A38" s="2" t="str">
        <f>IF(ISERROR(MATCH(B38,'Seznam závodníků'!$A:$A,0)),"",INDEX('Seznam závodníků'!$E:$E,MATCH(B38,'Seznam závodníků'!$A:$A,0)))</f>
        <v>D2</v>
      </c>
      <c r="B38" s="2">
        <v>104</v>
      </c>
      <c r="C38" s="2" t="str">
        <f>IF(ISERROR(MATCH(B38,'Seznam závodníků'!$A:$A,0)),"",INDEX('Seznam závodníků'!$B:$B,MATCH(B38,'Seznam závodníků'!$A:$A,0)))</f>
        <v>Burianová Kateřina</v>
      </c>
      <c r="D38" s="4">
        <v>0.0005700231481481482</v>
      </c>
      <c r="E38" s="2">
        <f ca="1">RANK(D38,INDIRECT("D"&amp;H38&amp;":D"&amp;G38),1)</f>
        <v>1</v>
      </c>
      <c r="F38">
        <f t="shared" si="0"/>
        <v>12</v>
      </c>
      <c r="G38">
        <f t="shared" si="1"/>
        <v>49</v>
      </c>
      <c r="H38">
        <f t="shared" si="2"/>
        <v>38</v>
      </c>
    </row>
    <row r="39" spans="1:8" ht="15">
      <c r="A39" s="2" t="str">
        <f>IF(ISERROR(MATCH(B39,'Seznam závodníků'!$A:$A,0)),"",INDEX('Seznam závodníků'!$E:$E,MATCH(B39,'Seznam závodníků'!$A:$A,0)))</f>
        <v>D2</v>
      </c>
      <c r="B39" s="2">
        <v>96</v>
      </c>
      <c r="C39" s="2" t="str">
        <f>IF(ISERROR(MATCH(B39,'Seznam závodníků'!$A:$A,0)),"",INDEX('Seznam závodníků'!$B:$B,MATCH(B39,'Seznam závodníků'!$A:$A,0)))</f>
        <v>Piknerová Zuzana</v>
      </c>
      <c r="D39" s="4">
        <v>0.000596412037037037</v>
      </c>
      <c r="E39" s="2">
        <f ca="1">RANK(D39,INDIRECT("D"&amp;H39&amp;":D"&amp;G39),1)</f>
        <v>2</v>
      </c>
      <c r="F39">
        <f t="shared" si="0"/>
        <v>12</v>
      </c>
      <c r="G39">
        <f t="shared" si="1"/>
        <v>49</v>
      </c>
      <c r="H39">
        <f t="shared" si="2"/>
        <v>38</v>
      </c>
    </row>
    <row r="40" spans="1:8" ht="15">
      <c r="A40" s="2" t="str">
        <f>IF(ISERROR(MATCH(B40,'Seznam závodníků'!$A:$A,0)),"",INDEX('Seznam závodníků'!$E:$E,MATCH(B40,'Seznam závodníků'!$A:$A,0)))</f>
        <v>D2</v>
      </c>
      <c r="B40" s="2">
        <v>99</v>
      </c>
      <c r="C40" s="2" t="str">
        <f>IF(ISERROR(MATCH(B40,'Seznam závodníků'!$A:$A,0)),"",INDEX('Seznam závodníků'!$B:$B,MATCH(B40,'Seznam závodníků'!$A:$A,0)))</f>
        <v>Šobrová Anna</v>
      </c>
      <c r="D40" s="4">
        <v>0.0006378472222222223</v>
      </c>
      <c r="E40" s="2">
        <f ca="1">RANK(D40,INDIRECT("D"&amp;H40&amp;":D"&amp;G40),1)</f>
        <v>3</v>
      </c>
      <c r="F40">
        <f t="shared" si="0"/>
        <v>12</v>
      </c>
      <c r="G40">
        <f t="shared" si="1"/>
        <v>49</v>
      </c>
      <c r="H40">
        <f t="shared" si="2"/>
        <v>38</v>
      </c>
    </row>
    <row r="41" spans="1:8" ht="15">
      <c r="A41" s="2" t="str">
        <f>IF(ISERROR(MATCH(B41,'Seznam závodníků'!$A:$A,0)),"",INDEX('Seznam závodníků'!$E:$E,MATCH(B41,'Seznam závodníků'!$A:$A,0)))</f>
        <v>D2</v>
      </c>
      <c r="B41" s="2">
        <v>95</v>
      </c>
      <c r="C41" s="2" t="str">
        <f>IF(ISERROR(MATCH(B41,'Seznam závodníků'!$A:$A,0)),"",INDEX('Seznam závodníků'!$B:$B,MATCH(B41,'Seznam závodníků'!$A:$A,0)))</f>
        <v>Davídová Markéta</v>
      </c>
      <c r="D41" s="4">
        <v>0.000644212962962963</v>
      </c>
      <c r="E41" s="2">
        <f ca="1">RANK(D41,INDIRECT("D"&amp;H41&amp;":D"&amp;G41),1)</f>
        <v>4</v>
      </c>
      <c r="F41">
        <f t="shared" si="0"/>
        <v>12</v>
      </c>
      <c r="G41">
        <f t="shared" si="1"/>
        <v>49</v>
      </c>
      <c r="H41">
        <f t="shared" si="2"/>
        <v>38</v>
      </c>
    </row>
    <row r="42" spans="1:8" ht="15">
      <c r="A42" s="2" t="str">
        <f>IF(ISERROR(MATCH(B42,'Seznam závodníků'!$A:$A,0)),"",INDEX('Seznam závodníků'!$E:$E,MATCH(B42,'Seznam závodníků'!$A:$A,0)))</f>
        <v>D2</v>
      </c>
      <c r="B42" s="2">
        <v>94</v>
      </c>
      <c r="C42" s="2" t="str">
        <f>IF(ISERROR(MATCH(B42,'Seznam závodníků'!$A:$A,0)),"",INDEX('Seznam závodníků'!$B:$B,MATCH(B42,'Seznam závodníků'!$A:$A,0)))</f>
        <v>Široká Ludmila</v>
      </c>
      <c r="D42" s="4">
        <v>0.0006532407407407407</v>
      </c>
      <c r="E42" s="2">
        <f ca="1">RANK(D42,INDIRECT("D"&amp;H42&amp;":D"&amp;G42),1)</f>
        <v>5</v>
      </c>
      <c r="F42">
        <f t="shared" si="0"/>
        <v>12</v>
      </c>
      <c r="G42">
        <f t="shared" si="1"/>
        <v>49</v>
      </c>
      <c r="H42">
        <f t="shared" si="2"/>
        <v>38</v>
      </c>
    </row>
    <row r="43" spans="1:8" ht="15">
      <c r="A43" s="2" t="str">
        <f>IF(ISERROR(MATCH(B43,'Seznam závodníků'!$A:$A,0)),"",INDEX('Seznam závodníků'!$E:$E,MATCH(B43,'Seznam závodníků'!$A:$A,0)))</f>
        <v>D2</v>
      </c>
      <c r="B43" s="2">
        <v>102</v>
      </c>
      <c r="C43" s="2" t="str">
        <f>IF(ISERROR(MATCH(B43,'Seznam závodníků'!$A:$A,0)),"",INDEX('Seznam závodníků'!$B:$B,MATCH(B43,'Seznam závodníků'!$A:$A,0)))</f>
        <v>Kalčíková Veronika</v>
      </c>
      <c r="D43" s="4">
        <v>0.0006546296296296296</v>
      </c>
      <c r="E43" s="2">
        <f ca="1">RANK(D43,INDIRECT("D"&amp;H43&amp;":D"&amp;G43),1)</f>
        <v>6</v>
      </c>
      <c r="F43">
        <f t="shared" si="0"/>
        <v>12</v>
      </c>
      <c r="G43">
        <f t="shared" si="1"/>
        <v>49</v>
      </c>
      <c r="H43">
        <f t="shared" si="2"/>
        <v>38</v>
      </c>
    </row>
    <row r="44" spans="1:8" ht="15">
      <c r="A44" s="2" t="str">
        <f>IF(ISERROR(MATCH(B44,'Seznam závodníků'!$A:$A,0)),"",INDEX('Seznam závodníků'!$E:$E,MATCH(B44,'Seznam závodníků'!$A:$A,0)))</f>
        <v>D2</v>
      </c>
      <c r="B44" s="2">
        <v>103</v>
      </c>
      <c r="C44" s="2" t="str">
        <f>IF(ISERROR(MATCH(B44,'Seznam závodníků'!$A:$A,0)),"",INDEX('Seznam závodníků'!$B:$B,MATCH(B44,'Seznam závodníků'!$A:$A,0)))</f>
        <v>Suchánková Eva</v>
      </c>
      <c r="D44" s="4">
        <v>0.0006754629629629629</v>
      </c>
      <c r="E44" s="2">
        <f ca="1">RANK(D44,INDIRECT("D"&amp;H44&amp;":D"&amp;G44),1)</f>
        <v>7</v>
      </c>
      <c r="F44">
        <f t="shared" si="0"/>
        <v>12</v>
      </c>
      <c r="G44">
        <f t="shared" si="1"/>
        <v>49</v>
      </c>
      <c r="H44">
        <f t="shared" si="2"/>
        <v>38</v>
      </c>
    </row>
    <row r="45" spans="1:8" ht="15">
      <c r="A45" s="2" t="str">
        <f>IF(ISERROR(MATCH(B45,'Seznam závodníků'!$A:$A,0)),"",INDEX('Seznam závodníků'!$E:$E,MATCH(B45,'Seznam závodníků'!$A:$A,0)))</f>
        <v>D2</v>
      </c>
      <c r="B45" s="2">
        <v>98</v>
      </c>
      <c r="C45" s="2" t="str">
        <f>IF(ISERROR(MATCH(B45,'Seznam závodníků'!$A:$A,0)),"",INDEX('Seznam závodníků'!$B:$B,MATCH(B45,'Seznam závodníků'!$A:$A,0)))</f>
        <v>Hejnová Barbora</v>
      </c>
      <c r="D45" s="4">
        <v>0.0007001157407407407</v>
      </c>
      <c r="E45" s="2">
        <f ca="1">RANK(D45,INDIRECT("D"&amp;H45&amp;":D"&amp;G45),1)</f>
        <v>8</v>
      </c>
      <c r="F45">
        <f t="shared" si="0"/>
        <v>12</v>
      </c>
      <c r="G45">
        <f t="shared" si="1"/>
        <v>49</v>
      </c>
      <c r="H45">
        <f t="shared" si="2"/>
        <v>38</v>
      </c>
    </row>
    <row r="46" spans="1:8" ht="15">
      <c r="A46" s="2" t="str">
        <f>IF(ISERROR(MATCH(B46,'Seznam závodníků'!$A:$A,0)),"",INDEX('Seznam závodníků'!$E:$E,MATCH(B46,'Seznam závodníků'!$A:$A,0)))</f>
        <v>D2</v>
      </c>
      <c r="B46" s="2">
        <v>106</v>
      </c>
      <c r="C46" s="2" t="str">
        <f>IF(ISERROR(MATCH(B46,'Seznam závodníků'!$A:$A,0)),"",INDEX('Seznam závodníků'!$B:$B,MATCH(B46,'Seznam závodníků'!$A:$A,0)))</f>
        <v>Šůsová Kateřina</v>
      </c>
      <c r="D46" s="4">
        <v>0.0007068287037037038</v>
      </c>
      <c r="E46" s="2">
        <f ca="1">RANK(D46,INDIRECT("D"&amp;H46&amp;":D"&amp;G46),1)</f>
        <v>9</v>
      </c>
      <c r="F46">
        <f t="shared" si="0"/>
        <v>12</v>
      </c>
      <c r="G46">
        <f t="shared" si="1"/>
        <v>49</v>
      </c>
      <c r="H46">
        <f t="shared" si="2"/>
        <v>38</v>
      </c>
    </row>
    <row r="47" spans="1:8" ht="15">
      <c r="A47" s="2" t="str">
        <f>IF(ISERROR(MATCH(B47,'Seznam závodníků'!$A:$A,0)),"",INDEX('Seznam závodníků'!$E:$E,MATCH(B47,'Seznam závodníků'!$A:$A,0)))</f>
        <v>D2</v>
      </c>
      <c r="B47" s="2">
        <v>100</v>
      </c>
      <c r="C47" s="2" t="str">
        <f>IF(ISERROR(MATCH(B47,'Seznam závodníků'!$A:$A,0)),"",INDEX('Seznam závodníků'!$B:$B,MATCH(B47,'Seznam závodníků'!$A:$A,0)))</f>
        <v>Fišerová Tereza</v>
      </c>
      <c r="D47" s="4">
        <v>0.0007579861111111111</v>
      </c>
      <c r="E47" s="2">
        <f ca="1">RANK(D47,INDIRECT("D"&amp;H47&amp;":D"&amp;G47),1)</f>
        <v>10</v>
      </c>
      <c r="F47">
        <f t="shared" si="0"/>
        <v>12</v>
      </c>
      <c r="G47">
        <f t="shared" si="1"/>
        <v>49</v>
      </c>
      <c r="H47">
        <f t="shared" si="2"/>
        <v>38</v>
      </c>
    </row>
    <row r="48" spans="1:8" ht="15">
      <c r="A48" s="2" t="str">
        <f>IF(ISERROR(MATCH(B48,'Seznam závodníků'!$A:$A,0)),"",INDEX('Seznam závodníků'!$E:$E,MATCH(B48,'Seznam závodníků'!$A:$A,0)))</f>
        <v>D2</v>
      </c>
      <c r="B48" s="2">
        <v>101</v>
      </c>
      <c r="C48" s="2" t="str">
        <f>IF(ISERROR(MATCH(B48,'Seznam závodníků'!$A:$A,0)),"",INDEX('Seznam závodníků'!$B:$B,MATCH(B48,'Seznam závodníků'!$A:$A,0)))</f>
        <v>Švábová Adéla</v>
      </c>
      <c r="D48" s="4">
        <v>0.0007818287037037037</v>
      </c>
      <c r="E48" s="2">
        <f ca="1">RANK(D48,INDIRECT("D"&amp;H48&amp;":D"&amp;G48),1)</f>
        <v>11</v>
      </c>
      <c r="F48">
        <f t="shared" si="0"/>
        <v>12</v>
      </c>
      <c r="G48">
        <f t="shared" si="1"/>
        <v>49</v>
      </c>
      <c r="H48">
        <f t="shared" si="2"/>
        <v>38</v>
      </c>
    </row>
    <row r="49" spans="1:8" ht="15">
      <c r="A49" s="2" t="str">
        <f>IF(ISERROR(MATCH(B49,'Seznam závodníků'!$A:$A,0)),"",INDEX('Seznam závodníků'!$E:$E,MATCH(B49,'Seznam závodníků'!$A:$A,0)))</f>
        <v>D2</v>
      </c>
      <c r="B49" s="2">
        <v>105</v>
      </c>
      <c r="C49" s="2" t="str">
        <f>IF(ISERROR(MATCH(B49,'Seznam závodníků'!$A:$A,0)),"",INDEX('Seznam závodníků'!$B:$B,MATCH(B49,'Seznam závodníků'!$A:$A,0)))</f>
        <v>Romová Ella</v>
      </c>
      <c r="D49" s="4">
        <v>0.0008013888888888888</v>
      </c>
      <c r="E49" s="2">
        <f ca="1">RANK(D49,INDIRECT("D"&amp;H49&amp;":D"&amp;G49),1)</f>
        <v>12</v>
      </c>
      <c r="F49">
        <f t="shared" si="0"/>
        <v>12</v>
      </c>
      <c r="G49">
        <f t="shared" si="1"/>
        <v>49</v>
      </c>
      <c r="H49">
        <f t="shared" si="2"/>
        <v>38</v>
      </c>
    </row>
    <row r="50" spans="1:8" ht="15">
      <c r="A50">
        <f>IF(ISERROR(MATCH(B50,'Seznam závodníků'!$A:$A,0)),"",INDEX('Seznam závodníků'!$E:$E,MATCH(B50,'Seznam závodníků'!$A:$A,0)))</f>
      </c>
      <c r="C50">
        <f>IF(ISERROR(MATCH(B50,'Seznam závodníků'!$A:$A,0)),"",INDEX('Seznam závodníků'!$B:$B,MATCH(B50,'Seznam závodníků'!$A:$A,0)))</f>
      </c>
      <c r="D50" s="12"/>
      <c r="E50" t="e">
        <f ca="1">RANK(D50,INDIRECT("D"&amp;H50&amp;":D"&amp;G50),1)</f>
        <v>#REF!</v>
      </c>
      <c r="F50">
        <f t="shared" si="0"/>
        <v>65489</v>
      </c>
      <c r="G50">
        <f t="shared" si="1"/>
        <v>0</v>
      </c>
      <c r="H50">
        <f t="shared" si="2"/>
        <v>-65488</v>
      </c>
    </row>
    <row r="51" ht="15">
      <c r="D51" s="1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E2" sqref="A2:E60"/>
    </sheetView>
  </sheetViews>
  <sheetFormatPr defaultColWidth="9.140625" defaultRowHeight="15"/>
  <cols>
    <col min="3" max="3" width="23.421875" style="0" bestFit="1" customWidth="1"/>
  </cols>
  <sheetData>
    <row r="1" spans="1:8" ht="15">
      <c r="A1" t="s">
        <v>3</v>
      </c>
      <c r="B1" t="s">
        <v>0</v>
      </c>
      <c r="C1" t="s">
        <v>1</v>
      </c>
      <c r="D1" t="s">
        <v>11</v>
      </c>
      <c r="E1" t="s">
        <v>12</v>
      </c>
      <c r="F1" t="s">
        <v>20</v>
      </c>
      <c r="G1" t="s">
        <v>19</v>
      </c>
      <c r="H1" t="s">
        <v>21</v>
      </c>
    </row>
    <row r="2" spans="1:8" ht="15">
      <c r="A2" s="2" t="str">
        <f>IF(ISERROR(MATCH(B2,'Seznam závodníků'!$A:$A,0)),"",INDEX('Seznam závodníků'!$E:$E,MATCH(B2,'Seznam závodníků'!$A:$A,0)))</f>
        <v>CH3</v>
      </c>
      <c r="B2" s="2">
        <v>15</v>
      </c>
      <c r="C2" s="2" t="str">
        <f>IF(ISERROR(MATCH(B2,'Seznam závodníků'!$A:$A,0)),"",INDEX('Seznam závodníků'!$B:$B,MATCH(B2,'Seznam závodníků'!$A:$A,0)))</f>
        <v>Davidík Jakub</v>
      </c>
      <c r="D2" s="3">
        <v>0.0008111111111111111</v>
      </c>
      <c r="E2" s="2">
        <f ca="1">RANK(D2,INDIRECT("D"&amp;H2&amp;":D"&amp;G2),1)</f>
        <v>1</v>
      </c>
      <c r="F2">
        <f>COUNTIF(A:A,A2)</f>
        <v>18</v>
      </c>
      <c r="G2">
        <f>IF(A2&lt;&gt;A3,ROW(),G3)</f>
        <v>19</v>
      </c>
      <c r="H2">
        <f>IF(G2&lt;&gt;"",G2-F2+1,"")</f>
        <v>2</v>
      </c>
    </row>
    <row r="3" spans="1:8" ht="15">
      <c r="A3" s="2" t="str">
        <f>IF(ISERROR(MATCH(B3,'Seznam závodníků'!$A:$A,0)),"",INDEX('Seznam závodníků'!$E:$E,MATCH(B3,'Seznam závodníků'!$A:$A,0)))</f>
        <v>CH3</v>
      </c>
      <c r="B3" s="2">
        <v>4</v>
      </c>
      <c r="C3" s="2" t="str">
        <f>IF(ISERROR(MATCH(B3,'Seznam závodníků'!$A:$A,0)),"",INDEX('Seznam závodníků'!$B:$B,MATCH(B3,'Seznam závodníků'!$A:$A,0)))</f>
        <v>Široký Jeroným</v>
      </c>
      <c r="D3" s="3">
        <v>0.0008217592592592592</v>
      </c>
      <c r="E3" s="2">
        <f ca="1">RANK(D3,INDIRECT("D"&amp;H3&amp;":D"&amp;G3),1)</f>
        <v>2</v>
      </c>
      <c r="F3">
        <f aca="true" t="shared" si="0" ref="F3:F60">COUNTIF(A$1:A$65536,A3)</f>
        <v>18</v>
      </c>
      <c r="G3">
        <f aca="true" t="shared" si="1" ref="G3:G60">IF(A3&lt;&gt;A4,ROW(),G4)</f>
        <v>19</v>
      </c>
      <c r="H3">
        <f aca="true" t="shared" si="2" ref="H3:H60">IF(G3&lt;&gt;"",G3-F3+1,"")</f>
        <v>2</v>
      </c>
    </row>
    <row r="4" spans="1:8" ht="15">
      <c r="A4" s="2" t="str">
        <f>IF(ISERROR(MATCH(B4,'Seznam závodníků'!$A:$A,0)),"",INDEX('Seznam závodníků'!$E:$E,MATCH(B4,'Seznam závodníků'!$A:$A,0)))</f>
        <v>CH3</v>
      </c>
      <c r="B4" s="2">
        <v>14</v>
      </c>
      <c r="C4" s="2" t="str">
        <f>IF(ISERROR(MATCH(B4,'Seznam závodníků'!$A:$A,0)),"",INDEX('Seznam závodníků'!$B:$B,MATCH(B4,'Seznam závodníků'!$A:$A,0)))</f>
        <v>Vyšín Marek</v>
      </c>
      <c r="D4" s="3">
        <v>0.0008222222222222221</v>
      </c>
      <c r="E4" s="2">
        <f ca="1">RANK(D4,INDIRECT("D"&amp;H4&amp;":D"&amp;G4),1)</f>
        <v>3</v>
      </c>
      <c r="F4">
        <f t="shared" si="0"/>
        <v>18</v>
      </c>
      <c r="G4">
        <f t="shared" si="1"/>
        <v>19</v>
      </c>
      <c r="H4">
        <f t="shared" si="2"/>
        <v>2</v>
      </c>
    </row>
    <row r="5" spans="1:8" ht="15">
      <c r="A5" s="2" t="str">
        <f>IF(ISERROR(MATCH(B5,'Seznam závodníků'!$A:$A,0)),"",INDEX('Seznam závodníků'!$E:$E,MATCH(B5,'Seznam závodníků'!$A:$A,0)))</f>
        <v>CH3</v>
      </c>
      <c r="B5" s="2">
        <v>3</v>
      </c>
      <c r="C5" s="2" t="str">
        <f>IF(ISERROR(MATCH(B5,'Seznam závodníků'!$A:$A,0)),"",INDEX('Seznam závodníků'!$B:$B,MATCH(B5,'Seznam závodníků'!$A:$A,0)))</f>
        <v>Kořenek Jonáš</v>
      </c>
      <c r="D5" s="3">
        <v>0.0008528935185185185</v>
      </c>
      <c r="E5" s="2">
        <f ca="1">RANK(D5,INDIRECT("D"&amp;H5&amp;":D"&amp;G5),1)</f>
        <v>4</v>
      </c>
      <c r="F5">
        <f t="shared" si="0"/>
        <v>18</v>
      </c>
      <c r="G5">
        <f t="shared" si="1"/>
        <v>19</v>
      </c>
      <c r="H5">
        <f t="shared" si="2"/>
        <v>2</v>
      </c>
    </row>
    <row r="6" spans="1:8" ht="15">
      <c r="A6" s="2" t="str">
        <f>IF(ISERROR(MATCH(B6,'Seznam závodníků'!$A:$A,0)),"",INDEX('Seznam závodníků'!$E:$E,MATCH(B6,'Seznam závodníků'!$A:$A,0)))</f>
        <v>CH3</v>
      </c>
      <c r="B6" s="2">
        <v>1</v>
      </c>
      <c r="C6" s="2" t="str">
        <f>IF(ISERROR(MATCH(B6,'Seznam závodníků'!$A:$A,0)),"",INDEX('Seznam závodníků'!$B:$B,MATCH(B6,'Seznam závodníků'!$A:$A,0)))</f>
        <v>Páník Marek</v>
      </c>
      <c r="D6" s="3">
        <v>0.0008699074074074073</v>
      </c>
      <c r="E6" s="2">
        <f ca="1">RANK(D6,INDIRECT("D"&amp;H6&amp;":D"&amp;G6),1)</f>
        <v>5</v>
      </c>
      <c r="F6">
        <f t="shared" si="0"/>
        <v>18</v>
      </c>
      <c r="G6">
        <f t="shared" si="1"/>
        <v>19</v>
      </c>
      <c r="H6">
        <f t="shared" si="2"/>
        <v>2</v>
      </c>
    </row>
    <row r="7" spans="1:8" ht="15">
      <c r="A7" s="2" t="str">
        <f>IF(ISERROR(MATCH(B7,'Seznam závodníků'!$A:$A,0)),"",INDEX('Seznam závodníků'!$E:$E,MATCH(B7,'Seznam závodníků'!$A:$A,0)))</f>
        <v>CH3</v>
      </c>
      <c r="B7" s="2">
        <v>13</v>
      </c>
      <c r="C7" s="2" t="str">
        <f>IF(ISERROR(MATCH(B7,'Seznam závodníků'!$A:$A,0)),"",INDEX('Seznam závodníků'!$B:$B,MATCH(B7,'Seznam závodníků'!$A:$A,0)))</f>
        <v>Andrle Radek</v>
      </c>
      <c r="D7" s="3">
        <v>0.0008878472222222222</v>
      </c>
      <c r="E7" s="2">
        <f ca="1">RANK(D7,INDIRECT("D"&amp;H7&amp;":D"&amp;G7),1)</f>
        <v>6</v>
      </c>
      <c r="F7">
        <f t="shared" si="0"/>
        <v>18</v>
      </c>
      <c r="G7">
        <f t="shared" si="1"/>
        <v>19</v>
      </c>
      <c r="H7">
        <f t="shared" si="2"/>
        <v>2</v>
      </c>
    </row>
    <row r="8" spans="1:8" ht="15">
      <c r="A8" s="2" t="str">
        <f>IF(ISERROR(MATCH(B8,'Seznam závodníků'!$A:$A,0)),"",INDEX('Seznam závodníků'!$E:$E,MATCH(B8,'Seznam závodníků'!$A:$A,0)))</f>
        <v>CH3</v>
      </c>
      <c r="B8" s="2">
        <v>10</v>
      </c>
      <c r="C8" s="2" t="str">
        <f>IF(ISERROR(MATCH(B8,'Seznam závodníků'!$A:$A,0)),"",INDEX('Seznam závodníků'!$B:$B,MATCH(B8,'Seznam závodníků'!$A:$A,0)))</f>
        <v>Fišer Dominik</v>
      </c>
      <c r="D8" s="3">
        <v>0.00091875</v>
      </c>
      <c r="E8" s="2">
        <f ca="1">RANK(D8,INDIRECT("D"&amp;H8&amp;":D"&amp;G8),1)</f>
        <v>7</v>
      </c>
      <c r="F8">
        <f t="shared" si="0"/>
        <v>18</v>
      </c>
      <c r="G8">
        <f t="shared" si="1"/>
        <v>19</v>
      </c>
      <c r="H8">
        <f t="shared" si="2"/>
        <v>2</v>
      </c>
    </row>
    <row r="9" spans="1:8" ht="15">
      <c r="A9" s="2" t="str">
        <f>IF(ISERROR(MATCH(B9,'Seznam závodníků'!$A:$A,0)),"",INDEX('Seznam závodníků'!$E:$E,MATCH(B9,'Seznam závodníků'!$A:$A,0)))</f>
        <v>CH3</v>
      </c>
      <c r="B9" s="2">
        <v>11</v>
      </c>
      <c r="C9" s="2" t="str">
        <f>IF(ISERROR(MATCH(B9,'Seznam závodníků'!$A:$A,0)),"",INDEX('Seznam závodníků'!$B:$B,MATCH(B9,'Seznam závodníků'!$A:$A,0)))</f>
        <v>Ostrovský Filip</v>
      </c>
      <c r="D9" s="3">
        <v>0.0009625000000000001</v>
      </c>
      <c r="E9" s="2">
        <f ca="1">RANK(D9,INDIRECT("D"&amp;H9&amp;":D"&amp;G9),1)</f>
        <v>8</v>
      </c>
      <c r="F9">
        <f t="shared" si="0"/>
        <v>18</v>
      </c>
      <c r="G9">
        <f t="shared" si="1"/>
        <v>19</v>
      </c>
      <c r="H9">
        <f t="shared" si="2"/>
        <v>2</v>
      </c>
    </row>
    <row r="10" spans="1:8" ht="15">
      <c r="A10" s="2" t="str">
        <f>IF(ISERROR(MATCH(B10,'Seznam závodníků'!$A:$A,0)),"",INDEX('Seznam závodníků'!$E:$E,MATCH(B10,'Seznam závodníků'!$A:$A,0)))</f>
        <v>CH3</v>
      </c>
      <c r="B10" s="2">
        <v>20</v>
      </c>
      <c r="C10" s="2" t="str">
        <f>IF(ISERROR(MATCH(B10,'Seznam závodníků'!$A:$A,0)),"",INDEX('Seznam závodníků'!$B:$B,MATCH(B10,'Seznam závodníků'!$A:$A,0)))</f>
        <v>Naxera  Vojtěch</v>
      </c>
      <c r="D10" s="3">
        <v>0.0009725694444444444</v>
      </c>
      <c r="E10" s="2">
        <f ca="1">RANK(D10,INDIRECT("D"&amp;H10&amp;":D"&amp;G10),1)</f>
        <v>9</v>
      </c>
      <c r="F10">
        <f t="shared" si="0"/>
        <v>18</v>
      </c>
      <c r="G10">
        <f t="shared" si="1"/>
        <v>19</v>
      </c>
      <c r="H10">
        <f t="shared" si="2"/>
        <v>2</v>
      </c>
    </row>
    <row r="11" spans="1:8" ht="15">
      <c r="A11" s="2" t="str">
        <f>IF(ISERROR(MATCH(B11,'Seznam závodníků'!$A:$A,0)),"",INDEX('Seznam závodníků'!$E:$E,MATCH(B11,'Seznam závodníků'!$A:$A,0)))</f>
        <v>CH3</v>
      </c>
      <c r="B11" s="2">
        <v>2</v>
      </c>
      <c r="C11" s="2" t="str">
        <f>IF(ISERROR(MATCH(B11,'Seznam závodníků'!$A:$A,0)),"",INDEX('Seznam závodníků'!$B:$B,MATCH(B11,'Seznam závodníků'!$A:$A,0)))</f>
        <v>Pokorný Michal</v>
      </c>
      <c r="D11" s="3">
        <v>0.0009733796296296296</v>
      </c>
      <c r="E11" s="2">
        <f ca="1">RANK(D11,INDIRECT("D"&amp;H11&amp;":D"&amp;G11),1)</f>
        <v>10</v>
      </c>
      <c r="F11">
        <f t="shared" si="0"/>
        <v>18</v>
      </c>
      <c r="G11">
        <f t="shared" si="1"/>
        <v>19</v>
      </c>
      <c r="H11">
        <f t="shared" si="2"/>
        <v>2</v>
      </c>
    </row>
    <row r="12" spans="1:8" ht="15">
      <c r="A12" s="2" t="str">
        <f>IF(ISERROR(MATCH(B12,'Seznam závodníků'!$A:$A,0)),"",INDEX('Seznam závodníků'!$E:$E,MATCH(B12,'Seznam závodníků'!$A:$A,0)))</f>
        <v>CH3</v>
      </c>
      <c r="B12" s="2">
        <v>134</v>
      </c>
      <c r="C12" s="2" t="str">
        <f>IF(ISERROR(MATCH(B12,'Seznam závodníků'!$A:$A,0)),"",INDEX('Seznam závodníků'!$B:$B,MATCH(B12,'Seznam závodníků'!$A:$A,0)))</f>
        <v>Procházka Jan</v>
      </c>
      <c r="D12" s="3">
        <v>0.0010054398148148147</v>
      </c>
      <c r="E12" s="2">
        <f ca="1">RANK(D12,INDIRECT("D"&amp;H12&amp;":D"&amp;G12),1)</f>
        <v>11</v>
      </c>
      <c r="F12">
        <f t="shared" si="0"/>
        <v>18</v>
      </c>
      <c r="G12">
        <f t="shared" si="1"/>
        <v>19</v>
      </c>
      <c r="H12">
        <f t="shared" si="2"/>
        <v>2</v>
      </c>
    </row>
    <row r="13" spans="1:8" ht="15">
      <c r="A13" s="2" t="str">
        <f>IF(ISERROR(MATCH(B13,'Seznam závodníků'!$A:$A,0)),"",INDEX('Seznam závodníků'!$E:$E,MATCH(B13,'Seznam závodníků'!$A:$A,0)))</f>
        <v>CH3</v>
      </c>
      <c r="B13" s="2">
        <v>6</v>
      </c>
      <c r="C13" s="2" t="str">
        <f>IF(ISERROR(MATCH(B13,'Seznam závodníků'!$A:$A,0)),"",INDEX('Seznam závodníků'!$B:$B,MATCH(B13,'Seznam závodníků'!$A:$A,0)))</f>
        <v>Vodička Daniel</v>
      </c>
      <c r="D13" s="3">
        <v>0.0010126157407407408</v>
      </c>
      <c r="E13" s="2">
        <f ca="1">RANK(D13,INDIRECT("D"&amp;H13&amp;":D"&amp;G13),1)</f>
        <v>12</v>
      </c>
      <c r="F13">
        <f t="shared" si="0"/>
        <v>18</v>
      </c>
      <c r="G13">
        <f t="shared" si="1"/>
        <v>19</v>
      </c>
      <c r="H13">
        <f t="shared" si="2"/>
        <v>2</v>
      </c>
    </row>
    <row r="14" spans="1:8" ht="15">
      <c r="A14" s="2" t="str">
        <f>IF(ISERROR(MATCH(B14,'Seznam závodníků'!$A:$A,0)),"",INDEX('Seznam závodníků'!$E:$E,MATCH(B14,'Seznam závodníků'!$A:$A,0)))</f>
        <v>CH3</v>
      </c>
      <c r="B14" s="2">
        <v>19</v>
      </c>
      <c r="C14" s="2" t="str">
        <f>IF(ISERROR(MATCH(B14,'Seznam závodníků'!$A:$A,0)),"",INDEX('Seznam závodníků'!$B:$B,MATCH(B14,'Seznam závodníků'!$A:$A,0)))</f>
        <v>Brunát Václav</v>
      </c>
      <c r="D14" s="3">
        <v>0.001022800925925926</v>
      </c>
      <c r="E14" s="2">
        <f ca="1">RANK(D14,INDIRECT("D"&amp;H14&amp;":D"&amp;G14),1)</f>
        <v>13</v>
      </c>
      <c r="F14">
        <f t="shared" si="0"/>
        <v>18</v>
      </c>
      <c r="G14">
        <f t="shared" si="1"/>
        <v>19</v>
      </c>
      <c r="H14">
        <f t="shared" si="2"/>
        <v>2</v>
      </c>
    </row>
    <row r="15" spans="1:8" ht="15">
      <c r="A15" s="2" t="str">
        <f>IF(ISERROR(MATCH(B15,'Seznam závodníků'!$A:$A,0)),"",INDEX('Seznam závodníků'!$E:$E,MATCH(B15,'Seznam závodníků'!$A:$A,0)))</f>
        <v>CH3</v>
      </c>
      <c r="B15" s="2">
        <v>7</v>
      </c>
      <c r="C15" s="2" t="str">
        <f>IF(ISERROR(MATCH(B15,'Seznam závodníků'!$A:$A,0)),"",INDEX('Seznam závodníků'!$B:$B,MATCH(B15,'Seznam závodníků'!$A:$A,0)))</f>
        <v>Mošna Hynek</v>
      </c>
      <c r="D15" s="3">
        <v>0.0010427083333333334</v>
      </c>
      <c r="E15" s="2">
        <f ca="1">RANK(D15,INDIRECT("D"&amp;H15&amp;":D"&amp;G15),1)</f>
        <v>14</v>
      </c>
      <c r="F15">
        <f t="shared" si="0"/>
        <v>18</v>
      </c>
      <c r="G15">
        <f t="shared" si="1"/>
        <v>19</v>
      </c>
      <c r="H15">
        <f t="shared" si="2"/>
        <v>2</v>
      </c>
    </row>
    <row r="16" spans="1:8" ht="15">
      <c r="A16" s="2" t="str">
        <f>IF(ISERROR(MATCH(B16,'Seznam závodníků'!$A:$A,0)),"",INDEX('Seznam závodníků'!$E:$E,MATCH(B16,'Seznam závodníků'!$A:$A,0)))</f>
        <v>CH3</v>
      </c>
      <c r="B16" s="2">
        <v>8</v>
      </c>
      <c r="C16" s="2" t="str">
        <f>IF(ISERROR(MATCH(B16,'Seznam závodníků'!$A:$A,0)),"",INDEX('Seznam závodníků'!$B:$B,MATCH(B16,'Seznam závodníků'!$A:$A,0)))</f>
        <v>Mádr Jan</v>
      </c>
      <c r="D16" s="3">
        <v>0.0010594907407407406</v>
      </c>
      <c r="E16" s="2">
        <f ca="1">RANK(D16,INDIRECT("D"&amp;H16&amp;":D"&amp;G16),1)</f>
        <v>15</v>
      </c>
      <c r="F16">
        <f t="shared" si="0"/>
        <v>18</v>
      </c>
      <c r="G16">
        <f t="shared" si="1"/>
        <v>19</v>
      </c>
      <c r="H16">
        <f t="shared" si="2"/>
        <v>2</v>
      </c>
    </row>
    <row r="17" spans="1:8" ht="15">
      <c r="A17" s="2" t="str">
        <f>IF(ISERROR(MATCH(B17,'Seznam závodníků'!$A:$A,0)),"",INDEX('Seznam závodníků'!$E:$E,MATCH(B17,'Seznam závodníků'!$A:$A,0)))</f>
        <v>CH3</v>
      </c>
      <c r="B17" s="2">
        <v>21</v>
      </c>
      <c r="C17" s="2" t="str">
        <f>IF(ISERROR(MATCH(B17,'Seznam závodníků'!$A:$A,0)),"",INDEX('Seznam závodníků'!$B:$B,MATCH(B17,'Seznam závodníků'!$A:$A,0)))</f>
        <v>Štengl Jan</v>
      </c>
      <c r="D17" s="3">
        <v>0.0010702546296296298</v>
      </c>
      <c r="E17" s="2">
        <f ca="1">RANK(D17,INDIRECT("D"&amp;H17&amp;":D"&amp;G17),1)</f>
        <v>16</v>
      </c>
      <c r="F17">
        <f t="shared" si="0"/>
        <v>18</v>
      </c>
      <c r="G17">
        <f t="shared" si="1"/>
        <v>19</v>
      </c>
      <c r="H17">
        <f t="shared" si="2"/>
        <v>2</v>
      </c>
    </row>
    <row r="18" spans="1:8" ht="15">
      <c r="A18" s="2" t="str">
        <f>IF(ISERROR(MATCH(B18,'Seznam závodníků'!$A:$A,0)),"",INDEX('Seznam závodníků'!$E:$E,MATCH(B18,'Seznam závodníků'!$A:$A,0)))</f>
        <v>CH3</v>
      </c>
      <c r="B18" s="2">
        <v>22</v>
      </c>
      <c r="C18" s="2" t="str">
        <f>IF(ISERROR(MATCH(B18,'Seznam závodníků'!$A:$A,0)),"",INDEX('Seznam závodníků'!$B:$B,MATCH(B18,'Seznam závodníků'!$A:$A,0)))</f>
        <v>Maňour Tomáš</v>
      </c>
      <c r="D18" s="3">
        <v>0.0010787037037037037</v>
      </c>
      <c r="E18" s="2">
        <f ca="1">RANK(D18,INDIRECT("D"&amp;H18&amp;":D"&amp;G18),1)</f>
        <v>17</v>
      </c>
      <c r="F18">
        <f t="shared" si="0"/>
        <v>18</v>
      </c>
      <c r="G18">
        <f t="shared" si="1"/>
        <v>19</v>
      </c>
      <c r="H18">
        <f t="shared" si="2"/>
        <v>2</v>
      </c>
    </row>
    <row r="19" spans="1:8" ht="15">
      <c r="A19" s="2" t="str">
        <f>IF(ISERROR(MATCH(B19,'Seznam závodníků'!$A:$A,0)),"",INDEX('Seznam závodníků'!$E:$E,MATCH(B19,'Seznam závodníků'!$A:$A,0)))</f>
        <v>CH3</v>
      </c>
      <c r="B19" s="2">
        <v>12</v>
      </c>
      <c r="C19" s="2" t="str">
        <f>IF(ISERROR(MATCH(B19,'Seznam závodníků'!$A:$A,0)),"",INDEX('Seznam závodníků'!$B:$B,MATCH(B19,'Seznam závodníků'!$A:$A,0)))</f>
        <v>Gebel Jan</v>
      </c>
      <c r="D19" s="3">
        <v>0.0010791666666666666</v>
      </c>
      <c r="E19" s="2">
        <f ca="1">RANK(D19,INDIRECT("D"&amp;H19&amp;":D"&amp;G19),1)</f>
        <v>18</v>
      </c>
      <c r="F19">
        <f t="shared" si="0"/>
        <v>18</v>
      </c>
      <c r="G19">
        <f t="shared" si="1"/>
        <v>19</v>
      </c>
      <c r="H19">
        <f t="shared" si="2"/>
        <v>2</v>
      </c>
    </row>
    <row r="20" spans="1:8" ht="15" hidden="1">
      <c r="A20" s="13">
        <f>IF(ISERROR(MATCH(B20,'Seznam závodníků'!$A:$A,0)),"",INDEX('Seznam závodníků'!$E:$E,MATCH(B20,'Seznam závodníků'!$A:$A,0)))</f>
      </c>
      <c r="B20" s="13"/>
      <c r="C20" s="13">
        <f>IF(ISERROR(MATCH(B20,'Seznam závodníků'!$A:$A,0)),"",INDEX('Seznam závodníků'!$B:$B,MATCH(B20,'Seznam závodníků'!$A:$A,0)))</f>
      </c>
      <c r="D20" s="14"/>
      <c r="E20" s="13" t="e">
        <f ca="1">RANK(D20,INDIRECT("D"&amp;H20&amp;":D"&amp;G20),1)</f>
        <v>#REF!</v>
      </c>
      <c r="F20">
        <f t="shared" si="0"/>
        <v>65489</v>
      </c>
      <c r="G20">
        <f t="shared" si="1"/>
        <v>24</v>
      </c>
      <c r="H20">
        <f t="shared" si="2"/>
        <v>-65464</v>
      </c>
    </row>
    <row r="21" spans="1:8" ht="15" hidden="1">
      <c r="A21" s="2">
        <f>IF(ISERROR(MATCH(B21,'Seznam závodníků'!$A:$A,0)),"",INDEX('Seznam závodníků'!$E:$E,MATCH(B21,'Seznam závodníků'!$A:$A,0)))</f>
      </c>
      <c r="B21" s="2"/>
      <c r="C21" s="2">
        <f>IF(ISERROR(MATCH(B21,'Seznam závodníků'!$A:$A,0)),"",INDEX('Seznam závodníků'!$B:$B,MATCH(B21,'Seznam závodníků'!$A:$A,0)))</f>
      </c>
      <c r="D21" s="10"/>
      <c r="E21" s="2" t="e">
        <f ca="1">RANK(D21,INDIRECT("D"&amp;H21&amp;":D"&amp;G21),1)</f>
        <v>#REF!</v>
      </c>
      <c r="F21">
        <f t="shared" si="0"/>
        <v>65489</v>
      </c>
      <c r="G21">
        <f t="shared" si="1"/>
        <v>24</v>
      </c>
      <c r="H21">
        <f t="shared" si="2"/>
        <v>-65464</v>
      </c>
    </row>
    <row r="22" spans="1:8" ht="15" hidden="1">
      <c r="A22" s="2">
        <f>IF(ISERROR(MATCH(B22,'Seznam závodníků'!$A:$A,0)),"",INDEX('Seznam závodníků'!$E:$E,MATCH(B22,'Seznam závodníků'!$A:$A,0)))</f>
      </c>
      <c r="B22" s="2"/>
      <c r="C22" s="2">
        <f>IF(ISERROR(MATCH(B22,'Seznam závodníků'!$A:$A,0)),"",INDEX('Seznam závodníků'!$B:$B,MATCH(B22,'Seznam závodníků'!$A:$A,0)))</f>
      </c>
      <c r="D22" s="10"/>
      <c r="E22" s="2" t="e">
        <f ca="1">RANK(D22,INDIRECT("D"&amp;H22&amp;":D"&amp;G22),1)</f>
        <v>#REF!</v>
      </c>
      <c r="F22">
        <f t="shared" si="0"/>
        <v>65489</v>
      </c>
      <c r="G22">
        <f t="shared" si="1"/>
        <v>24</v>
      </c>
      <c r="H22">
        <f t="shared" si="2"/>
        <v>-65464</v>
      </c>
    </row>
    <row r="23" spans="1:8" ht="15" hidden="1">
      <c r="A23" s="2">
        <f>IF(ISERROR(MATCH(B23,'Seznam závodníků'!$A:$A,0)),"",INDEX('Seznam závodníků'!$E:$E,MATCH(B23,'Seznam závodníků'!$A:$A,0)))</f>
      </c>
      <c r="B23" s="2"/>
      <c r="C23" s="2">
        <f>IF(ISERROR(MATCH(B23,'Seznam závodníků'!$A:$A,0)),"",INDEX('Seznam závodníků'!$B:$B,MATCH(B23,'Seznam závodníků'!$A:$A,0)))</f>
      </c>
      <c r="D23" s="10"/>
      <c r="E23" s="2" t="e">
        <f ca="1">RANK(D23,INDIRECT("D"&amp;H23&amp;":D"&amp;G23),1)</f>
        <v>#REF!</v>
      </c>
      <c r="F23">
        <f t="shared" si="0"/>
        <v>65489</v>
      </c>
      <c r="G23">
        <f t="shared" si="1"/>
        <v>24</v>
      </c>
      <c r="H23">
        <f t="shared" si="2"/>
        <v>-65464</v>
      </c>
    </row>
    <row r="24" spans="1:8" ht="15" hidden="1">
      <c r="A24" s="2">
        <f>IF(ISERROR(MATCH(B24,'Seznam závodníků'!$A:$A,0)),"",INDEX('Seznam závodníků'!$E:$E,MATCH(B24,'Seznam závodníků'!$A:$A,0)))</f>
      </c>
      <c r="B24" s="2"/>
      <c r="C24" s="2">
        <f>IF(ISERROR(MATCH(B24,'Seznam závodníků'!$A:$A,0)),"",INDEX('Seznam závodníků'!$B:$B,MATCH(B24,'Seznam závodníků'!$A:$A,0)))</f>
      </c>
      <c r="D24" s="10"/>
      <c r="E24" s="2" t="e">
        <f ca="1">RANK(D24,INDIRECT("D"&amp;H24&amp;":D"&amp;G24),1)</f>
        <v>#REF!</v>
      </c>
      <c r="F24">
        <f t="shared" si="0"/>
        <v>65489</v>
      </c>
      <c r="G24">
        <f t="shared" si="1"/>
        <v>24</v>
      </c>
      <c r="H24">
        <f t="shared" si="2"/>
        <v>-65464</v>
      </c>
    </row>
    <row r="25" spans="1:8" ht="15">
      <c r="A25" s="2" t="str">
        <f>IF(ISERROR(MATCH(B25,'Seznam závodníků'!$A:$A,0)),"",INDEX('Seznam závodníků'!$E:$E,MATCH(B25,'Seznam závodníků'!$A:$A,0)))</f>
        <v>D3</v>
      </c>
      <c r="B25" s="2">
        <v>27</v>
      </c>
      <c r="C25" s="2" t="str">
        <f>IF(ISERROR(MATCH(B25,'Seznam závodníků'!$A:$A,0)),"",INDEX('Seznam závodníků'!$B:$B,MATCH(B25,'Seznam závodníků'!$A:$A,0)))</f>
        <v>Suchá Linda</v>
      </c>
      <c r="D25" s="3">
        <v>0.0008028935185185184</v>
      </c>
      <c r="E25" s="2">
        <f ca="1">RANK(D25,INDIRECT("D"&amp;H25&amp;":D"&amp;G25),1)</f>
        <v>1</v>
      </c>
      <c r="F25">
        <f t="shared" si="0"/>
        <v>28</v>
      </c>
      <c r="G25">
        <f t="shared" si="1"/>
        <v>50</v>
      </c>
      <c r="H25">
        <f t="shared" si="2"/>
        <v>23</v>
      </c>
    </row>
    <row r="26" spans="1:8" ht="15">
      <c r="A26" s="2" t="str">
        <f>IF(ISERROR(MATCH(B26,'Seznam závodníků'!$A:$A,0)),"",INDEX('Seznam závodníků'!$E:$E,MATCH(B26,'Seznam závodníků'!$A:$A,0)))</f>
        <v>D3</v>
      </c>
      <c r="B26" s="2">
        <v>23</v>
      </c>
      <c r="C26" s="2" t="str">
        <f>IF(ISERROR(MATCH(B26,'Seznam závodníků'!$A:$A,0)),"",INDEX('Seznam závodníků'!$B:$B,MATCH(B26,'Seznam závodníků'!$A:$A,0)))</f>
        <v>Pospíšilová Andrea</v>
      </c>
      <c r="D26" s="3">
        <v>0.0008302083333333334</v>
      </c>
      <c r="E26" s="2">
        <f ca="1">RANK(D26,INDIRECT("D"&amp;H26&amp;":D"&amp;G26),1)</f>
        <v>2</v>
      </c>
      <c r="F26">
        <f t="shared" si="0"/>
        <v>28</v>
      </c>
      <c r="G26">
        <f t="shared" si="1"/>
        <v>50</v>
      </c>
      <c r="H26">
        <f t="shared" si="2"/>
        <v>23</v>
      </c>
    </row>
    <row r="27" spans="1:8" ht="15">
      <c r="A27" s="2" t="str">
        <f>IF(ISERROR(MATCH(B27,'Seznam závodníků'!$A:$A,0)),"",INDEX('Seznam závodníků'!$E:$E,MATCH(B27,'Seznam závodníků'!$A:$A,0)))</f>
        <v>D3</v>
      </c>
      <c r="B27" s="2">
        <v>28</v>
      </c>
      <c r="C27" s="2" t="str">
        <f>IF(ISERROR(MATCH(B27,'Seznam závodníků'!$A:$A,0)),"",INDEX('Seznam závodníků'!$B:$B,MATCH(B27,'Seznam závodníků'!$A:$A,0)))</f>
        <v>Adlerová Lucie</v>
      </c>
      <c r="D27" s="3">
        <v>0.0008440972222222222</v>
      </c>
      <c r="E27" s="2">
        <f ca="1">RANK(D27,INDIRECT("D"&amp;H27&amp;":D"&amp;G27),1)</f>
        <v>3</v>
      </c>
      <c r="F27">
        <f t="shared" si="0"/>
        <v>28</v>
      </c>
      <c r="G27">
        <f t="shared" si="1"/>
        <v>50</v>
      </c>
      <c r="H27">
        <f t="shared" si="2"/>
        <v>23</v>
      </c>
    </row>
    <row r="28" spans="1:8" ht="15">
      <c r="A28" s="2" t="str">
        <f>IF(ISERROR(MATCH(B28,'Seznam závodníků'!$A:$A,0)),"",INDEX('Seznam závodníků'!$E:$E,MATCH(B28,'Seznam závodníků'!$A:$A,0)))</f>
        <v>D3</v>
      </c>
      <c r="B28" s="2">
        <v>51</v>
      </c>
      <c r="C28" s="2" t="str">
        <f>IF(ISERROR(MATCH(B28,'Seznam závodníků'!$A:$A,0)),"",INDEX('Seznam závodníků'!$B:$B,MATCH(B28,'Seznam závodníků'!$A:$A,0)))</f>
        <v>Wiesnerová Lucie</v>
      </c>
      <c r="D28" s="3">
        <v>0.0008678240740740741</v>
      </c>
      <c r="E28" s="2">
        <f ca="1">RANK(D28,INDIRECT("D"&amp;H28&amp;":D"&amp;G28),1)</f>
        <v>4</v>
      </c>
      <c r="F28">
        <f t="shared" si="0"/>
        <v>28</v>
      </c>
      <c r="G28">
        <f t="shared" si="1"/>
        <v>50</v>
      </c>
      <c r="H28">
        <f t="shared" si="2"/>
        <v>23</v>
      </c>
    </row>
    <row r="29" spans="1:8" ht="15">
      <c r="A29" s="2" t="str">
        <f>IF(ISERROR(MATCH(B29,'Seznam závodníků'!$A:$A,0)),"",INDEX('Seznam závodníků'!$E:$E,MATCH(B29,'Seznam závodníků'!$A:$A,0)))</f>
        <v>D3</v>
      </c>
      <c r="B29" s="2">
        <v>43</v>
      </c>
      <c r="C29" s="2" t="str">
        <f>IF(ISERROR(MATCH(B29,'Seznam závodníků'!$A:$A,0)),"",INDEX('Seznam závodníků'!$B:$B,MATCH(B29,'Seznam závodníků'!$A:$A,0)))</f>
        <v>Dedková Lucie</v>
      </c>
      <c r="D29" s="3">
        <v>0.0008797453703703705</v>
      </c>
      <c r="E29" s="2">
        <f ca="1">RANK(D29,INDIRECT("D"&amp;H29&amp;":D"&amp;G29),1)</f>
        <v>5</v>
      </c>
      <c r="F29">
        <f t="shared" si="0"/>
        <v>28</v>
      </c>
      <c r="G29">
        <f t="shared" si="1"/>
        <v>50</v>
      </c>
      <c r="H29">
        <f t="shared" si="2"/>
        <v>23</v>
      </c>
    </row>
    <row r="30" spans="1:8" ht="15">
      <c r="A30" s="2" t="str">
        <f>IF(ISERROR(MATCH(B30,'Seznam závodníků'!$A:$A,0)),"",INDEX('Seznam závodníků'!$E:$E,MATCH(B30,'Seznam závodníků'!$A:$A,0)))</f>
        <v>D3</v>
      </c>
      <c r="B30" s="2">
        <v>45</v>
      </c>
      <c r="C30" s="2" t="str">
        <f>IF(ISERROR(MATCH(B30,'Seznam závodníků'!$A:$A,0)),"",INDEX('Seznam závodníků'!$B:$B,MATCH(B30,'Seznam závodníků'!$A:$A,0)))</f>
        <v>Hrazdilová Kateřina</v>
      </c>
      <c r="D30" s="3">
        <v>0.0008939814814814814</v>
      </c>
      <c r="E30" s="2">
        <f ca="1">RANK(D30,INDIRECT("D"&amp;H30&amp;":D"&amp;G30),1)</f>
        <v>6</v>
      </c>
      <c r="F30">
        <f t="shared" si="0"/>
        <v>28</v>
      </c>
      <c r="G30">
        <f t="shared" si="1"/>
        <v>50</v>
      </c>
      <c r="H30">
        <f t="shared" si="2"/>
        <v>23</v>
      </c>
    </row>
    <row r="31" spans="1:8" ht="15">
      <c r="A31" s="2" t="str">
        <f>IF(ISERROR(MATCH(B31,'Seznam závodníků'!$A:$A,0)),"",INDEX('Seznam závodníků'!$E:$E,MATCH(B31,'Seznam závodníků'!$A:$A,0)))</f>
        <v>D3</v>
      </c>
      <c r="B31" s="2">
        <v>41</v>
      </c>
      <c r="C31" s="2" t="str">
        <f>IF(ISERROR(MATCH(B31,'Seznam závodníků'!$A:$A,0)),"",INDEX('Seznam závodníků'!$B:$B,MATCH(B31,'Seznam závodníků'!$A:$A,0)))</f>
        <v>Konradyová Nikola</v>
      </c>
      <c r="D31" s="3">
        <v>0.000896412037037037</v>
      </c>
      <c r="E31" s="2">
        <f ca="1">RANK(D31,INDIRECT("D"&amp;H31&amp;":D"&amp;G31),1)</f>
        <v>7</v>
      </c>
      <c r="F31">
        <f t="shared" si="0"/>
        <v>28</v>
      </c>
      <c r="G31">
        <f t="shared" si="1"/>
        <v>50</v>
      </c>
      <c r="H31">
        <f t="shared" si="2"/>
        <v>23</v>
      </c>
    </row>
    <row r="32" spans="1:8" ht="15">
      <c r="A32" s="2" t="str">
        <f>IF(ISERROR(MATCH(B32,'Seznam závodníků'!$A:$A,0)),"",INDEX('Seznam závodníků'!$E:$E,MATCH(B32,'Seznam závodníků'!$A:$A,0)))</f>
        <v>D3</v>
      </c>
      <c r="B32" s="2">
        <v>50</v>
      </c>
      <c r="C32" s="2" t="str">
        <f>IF(ISERROR(MATCH(B32,'Seznam závodníků'!$A:$A,0)),"",INDEX('Seznam závodníků'!$B:$B,MATCH(B32,'Seznam závodníků'!$A:$A,0)))</f>
        <v>Píchalová Barbara</v>
      </c>
      <c r="D32" s="3">
        <v>0.0009018518518518519</v>
      </c>
      <c r="E32" s="2">
        <f ca="1">RANK(D32,INDIRECT("D"&amp;H32&amp;":D"&amp;G32),1)</f>
        <v>8</v>
      </c>
      <c r="F32">
        <f t="shared" si="0"/>
        <v>28</v>
      </c>
      <c r="G32">
        <f t="shared" si="1"/>
        <v>50</v>
      </c>
      <c r="H32">
        <f t="shared" si="2"/>
        <v>23</v>
      </c>
    </row>
    <row r="33" spans="1:8" ht="15">
      <c r="A33" s="2" t="str">
        <f>IF(ISERROR(MATCH(B33,'Seznam závodníků'!$A:$A,0)),"",INDEX('Seznam závodníků'!$E:$E,MATCH(B33,'Seznam závodníků'!$A:$A,0)))</f>
        <v>D3</v>
      </c>
      <c r="B33" s="2">
        <v>25</v>
      </c>
      <c r="C33" s="2" t="str">
        <f>IF(ISERROR(MATCH(B33,'Seznam závodníků'!$A:$A,0)),"",INDEX('Seznam závodníků'!$B:$B,MATCH(B33,'Seznam závodníků'!$A:$A,0)))</f>
        <v>Racková Lucie</v>
      </c>
      <c r="D33" s="3">
        <v>0.0009120370370370372</v>
      </c>
      <c r="E33" s="2">
        <f ca="1">RANK(D33,INDIRECT("D"&amp;H33&amp;":D"&amp;G33),1)</f>
        <v>9</v>
      </c>
      <c r="F33">
        <f t="shared" si="0"/>
        <v>28</v>
      </c>
      <c r="G33">
        <f t="shared" si="1"/>
        <v>50</v>
      </c>
      <c r="H33">
        <f t="shared" si="2"/>
        <v>23</v>
      </c>
    </row>
    <row r="34" spans="1:8" ht="15">
      <c r="A34" s="2" t="str">
        <f>IF(ISERROR(MATCH(B34,'Seznam závodníků'!$A:$A,0)),"",INDEX('Seznam závodníků'!$E:$E,MATCH(B34,'Seznam závodníků'!$A:$A,0)))</f>
        <v>D3</v>
      </c>
      <c r="B34" s="2">
        <v>48</v>
      </c>
      <c r="C34" s="2" t="str">
        <f>IF(ISERROR(MATCH(B34,'Seznam závodníků'!$A:$A,0)),"",INDEX('Seznam závodníků'!$B:$B,MATCH(B34,'Seznam závodníků'!$A:$A,0)))</f>
        <v>Kindlová Marcela</v>
      </c>
      <c r="D34" s="3">
        <v>0.0009302083333333333</v>
      </c>
      <c r="E34" s="2">
        <f ca="1">RANK(D34,INDIRECT("D"&amp;H34&amp;":D"&amp;G34),1)</f>
        <v>10</v>
      </c>
      <c r="F34">
        <f t="shared" si="0"/>
        <v>28</v>
      </c>
      <c r="G34">
        <f t="shared" si="1"/>
        <v>50</v>
      </c>
      <c r="H34">
        <f t="shared" si="2"/>
        <v>23</v>
      </c>
    </row>
    <row r="35" spans="1:8" ht="15">
      <c r="A35" s="2" t="str">
        <f>IF(ISERROR(MATCH(B35,'Seznam závodníků'!$A:$A,0)),"",INDEX('Seznam závodníků'!$E:$E,MATCH(B35,'Seznam závodníků'!$A:$A,0)))</f>
        <v>D3</v>
      </c>
      <c r="B35" s="2">
        <v>29</v>
      </c>
      <c r="C35" s="2" t="str">
        <f>IF(ISERROR(MATCH(B35,'Seznam závodníků'!$A:$A,0)),"",INDEX('Seznam závodníků'!$B:$B,MATCH(B35,'Seznam závodníků'!$A:$A,0)))</f>
        <v>Pelešková Magdalena</v>
      </c>
      <c r="D35" s="3">
        <v>0.000930324074074074</v>
      </c>
      <c r="E35" s="2">
        <f ca="1">RANK(D35,INDIRECT("D"&amp;H35&amp;":D"&amp;G35),1)</f>
        <v>11</v>
      </c>
      <c r="F35">
        <f t="shared" si="0"/>
        <v>28</v>
      </c>
      <c r="G35">
        <f t="shared" si="1"/>
        <v>50</v>
      </c>
      <c r="H35">
        <f t="shared" si="2"/>
        <v>23</v>
      </c>
    </row>
    <row r="36" spans="1:8" ht="15">
      <c r="A36" s="2" t="str">
        <f>IF(ISERROR(MATCH(B36,'Seznam závodníků'!$A:$A,0)),"",INDEX('Seznam závodníků'!$E:$E,MATCH(B36,'Seznam závodníků'!$A:$A,0)))</f>
        <v>D3</v>
      </c>
      <c r="B36" s="2">
        <v>46</v>
      </c>
      <c r="C36" s="2" t="str">
        <f>IF(ISERROR(MATCH(B36,'Seznam závodníků'!$A:$A,0)),"",INDEX('Seznam závodníků'!$B:$B,MATCH(B36,'Seznam závodníků'!$A:$A,0)))</f>
        <v>Krištofovičová Alexandra</v>
      </c>
      <c r="D36" s="3">
        <v>0.0009418981481481482</v>
      </c>
      <c r="E36" s="2">
        <f ca="1">RANK(D36,INDIRECT("D"&amp;H36&amp;":D"&amp;G36),1)</f>
        <v>12</v>
      </c>
      <c r="F36">
        <f t="shared" si="0"/>
        <v>28</v>
      </c>
      <c r="G36">
        <f t="shared" si="1"/>
        <v>50</v>
      </c>
      <c r="H36">
        <f t="shared" si="2"/>
        <v>23</v>
      </c>
    </row>
    <row r="37" spans="1:8" ht="15">
      <c r="A37" s="2" t="str">
        <f>IF(ISERROR(MATCH(B37,'Seznam závodníků'!$A:$A,0)),"",INDEX('Seznam závodníků'!$E:$E,MATCH(B37,'Seznam závodníků'!$A:$A,0)))</f>
        <v>D3</v>
      </c>
      <c r="B37" s="2">
        <v>30</v>
      </c>
      <c r="C37" s="2" t="str">
        <f>IF(ISERROR(MATCH(B37,'Seznam závodníků'!$A:$A,0)),"",INDEX('Seznam závodníků'!$B:$B,MATCH(B37,'Seznam závodníků'!$A:$A,0)))</f>
        <v>Matoušková Tereza</v>
      </c>
      <c r="D37" s="3">
        <v>0.0009458333333333334</v>
      </c>
      <c r="E37" s="2">
        <f ca="1">RANK(D37,INDIRECT("D"&amp;H37&amp;":D"&amp;G37),1)</f>
        <v>13</v>
      </c>
      <c r="F37">
        <f t="shared" si="0"/>
        <v>28</v>
      </c>
      <c r="G37">
        <f t="shared" si="1"/>
        <v>50</v>
      </c>
      <c r="H37">
        <f t="shared" si="2"/>
        <v>23</v>
      </c>
    </row>
    <row r="38" spans="1:8" ht="15">
      <c r="A38" s="2" t="str">
        <f>IF(ISERROR(MATCH(B38,'Seznam závodníků'!$A:$A,0)),"",INDEX('Seznam závodníků'!$E:$E,MATCH(B38,'Seznam závodníků'!$A:$A,0)))</f>
        <v>D3</v>
      </c>
      <c r="B38" s="2">
        <v>26</v>
      </c>
      <c r="C38" s="2" t="str">
        <f>IF(ISERROR(MATCH(B38,'Seznam závodníků'!$A:$A,0)),"",INDEX('Seznam závodníků'!$B:$B,MATCH(B38,'Seznam závodníků'!$A:$A,0)))</f>
        <v>Sýkorová Kateřina</v>
      </c>
      <c r="D38" s="3">
        <v>0.0009672453703703704</v>
      </c>
      <c r="E38" s="2">
        <f ca="1">RANK(D38,INDIRECT("D"&amp;H38&amp;":D"&amp;G38),1)</f>
        <v>14</v>
      </c>
      <c r="F38">
        <f t="shared" si="0"/>
        <v>28</v>
      </c>
      <c r="G38">
        <f t="shared" si="1"/>
        <v>50</v>
      </c>
      <c r="H38">
        <f t="shared" si="2"/>
        <v>23</v>
      </c>
    </row>
    <row r="39" spans="1:8" ht="15">
      <c r="A39" s="2" t="str">
        <f>IF(ISERROR(MATCH(B39,'Seznam závodníků'!$A:$A,0)),"",INDEX('Seznam závodníků'!$E:$E,MATCH(B39,'Seznam závodníků'!$A:$A,0)))</f>
        <v>D3</v>
      </c>
      <c r="B39" s="2">
        <v>49</v>
      </c>
      <c r="C39" s="2" t="str">
        <f>IF(ISERROR(MATCH(B39,'Seznam závodníků'!$A:$A,0)),"",INDEX('Seznam závodníků'!$B:$B,MATCH(B39,'Seznam závodníků'!$A:$A,0)))</f>
        <v>Krsová Vanda</v>
      </c>
      <c r="D39" s="3">
        <v>0.0009675925925925925</v>
      </c>
      <c r="E39" s="2">
        <f ca="1">RANK(D39,INDIRECT("D"&amp;H39&amp;":D"&amp;G39),1)</f>
        <v>15</v>
      </c>
      <c r="F39">
        <f t="shared" si="0"/>
        <v>28</v>
      </c>
      <c r="G39">
        <f t="shared" si="1"/>
        <v>50</v>
      </c>
      <c r="H39">
        <f t="shared" si="2"/>
        <v>23</v>
      </c>
    </row>
    <row r="40" spans="1:8" ht="15">
      <c r="A40" s="2" t="str">
        <f>IF(ISERROR(MATCH(B40,'Seznam závodníků'!$A:$A,0)),"",INDEX('Seznam závodníků'!$E:$E,MATCH(B40,'Seznam závodníků'!$A:$A,0)))</f>
        <v>D3</v>
      </c>
      <c r="B40" s="2">
        <v>55</v>
      </c>
      <c r="C40" s="2" t="str">
        <f>IF(ISERROR(MATCH(B40,'Seznam závodníků'!$A:$A,0)),"",INDEX('Seznam závodníků'!$B:$B,MATCH(B40,'Seznam závodníků'!$A:$A,0)))</f>
        <v>Voráčková Terezie</v>
      </c>
      <c r="D40" s="3">
        <v>0.000985300925925926</v>
      </c>
      <c r="E40" s="2">
        <f ca="1">RANK(D40,INDIRECT("D"&amp;H40&amp;":D"&amp;G40),1)</f>
        <v>16</v>
      </c>
      <c r="F40">
        <f t="shared" si="0"/>
        <v>28</v>
      </c>
      <c r="G40">
        <f t="shared" si="1"/>
        <v>50</v>
      </c>
      <c r="H40">
        <f t="shared" si="2"/>
        <v>23</v>
      </c>
    </row>
    <row r="41" spans="1:8" ht="15">
      <c r="A41" s="2" t="str">
        <f>IF(ISERROR(MATCH(B41,'Seznam závodníků'!$A:$A,0)),"",INDEX('Seznam závodníků'!$E:$E,MATCH(B41,'Seznam závodníků'!$A:$A,0)))</f>
        <v>D3</v>
      </c>
      <c r="B41" s="2">
        <v>54</v>
      </c>
      <c r="C41" s="2" t="str">
        <f>IF(ISERROR(MATCH(B41,'Seznam závodníků'!$A:$A,0)),"",INDEX('Seznam závodníků'!$B:$B,MATCH(B41,'Seznam závodníků'!$A:$A,0)))</f>
        <v>Křenková Kateřina</v>
      </c>
      <c r="D41" s="3">
        <v>0.0009880787037037037</v>
      </c>
      <c r="E41" s="2">
        <f ca="1">RANK(D41,INDIRECT("D"&amp;H41&amp;":D"&amp;G41),1)</f>
        <v>17</v>
      </c>
      <c r="F41">
        <f t="shared" si="0"/>
        <v>28</v>
      </c>
      <c r="G41">
        <f t="shared" si="1"/>
        <v>50</v>
      </c>
      <c r="H41">
        <f t="shared" si="2"/>
        <v>23</v>
      </c>
    </row>
    <row r="42" spans="1:8" ht="15">
      <c r="A42" s="2" t="str">
        <f>IF(ISERROR(MATCH(B42,'Seznam závodníků'!$A:$A,0)),"",INDEX('Seznam závodníků'!$E:$E,MATCH(B42,'Seznam závodníků'!$A:$A,0)))</f>
        <v>D3</v>
      </c>
      <c r="B42" s="2">
        <v>36</v>
      </c>
      <c r="C42" s="2" t="str">
        <f>IF(ISERROR(MATCH(B42,'Seznam závodníků'!$A:$A,0)),"",INDEX('Seznam závodníků'!$B:$B,MATCH(B42,'Seznam závodníků'!$A:$A,0)))</f>
        <v>Krajčíková Lucie</v>
      </c>
      <c r="D42" s="3">
        <v>0.0009923611111111112</v>
      </c>
      <c r="E42" s="2">
        <f ca="1">RANK(D42,INDIRECT("D"&amp;H42&amp;":D"&amp;G42),1)</f>
        <v>18</v>
      </c>
      <c r="F42">
        <f t="shared" si="0"/>
        <v>28</v>
      </c>
      <c r="G42">
        <f t="shared" si="1"/>
        <v>50</v>
      </c>
      <c r="H42">
        <f t="shared" si="2"/>
        <v>23</v>
      </c>
    </row>
    <row r="43" spans="1:8" ht="15">
      <c r="A43" s="2" t="str">
        <f>IF(ISERROR(MATCH(B43,'Seznam závodníků'!$A:$A,0)),"",INDEX('Seznam závodníků'!$E:$E,MATCH(B43,'Seznam závodníků'!$A:$A,0)))</f>
        <v>D3</v>
      </c>
      <c r="B43" s="2">
        <v>57</v>
      </c>
      <c r="C43" s="2" t="str">
        <f>IF(ISERROR(MATCH(B43,'Seznam závodníků'!$A:$A,0)),"",INDEX('Seznam závodníků'!$B:$B,MATCH(B43,'Seznam závodníků'!$A:$A,0)))</f>
        <v>Vacíková  Lucie</v>
      </c>
      <c r="D43" s="3">
        <v>0.0009980324074074073</v>
      </c>
      <c r="E43" s="2">
        <f ca="1">RANK(D43,INDIRECT("D"&amp;H43&amp;":D"&amp;G43),1)</f>
        <v>19</v>
      </c>
      <c r="F43">
        <f t="shared" si="0"/>
        <v>28</v>
      </c>
      <c r="G43">
        <f t="shared" si="1"/>
        <v>50</v>
      </c>
      <c r="H43">
        <f t="shared" si="2"/>
        <v>23</v>
      </c>
    </row>
    <row r="44" spans="1:8" ht="15">
      <c r="A44" s="2" t="str">
        <f>IF(ISERROR(MATCH(B44,'Seznam závodníků'!$A:$A,0)),"",INDEX('Seznam závodníků'!$E:$E,MATCH(B44,'Seznam závodníků'!$A:$A,0)))</f>
        <v>D3</v>
      </c>
      <c r="B44" s="2">
        <v>38</v>
      </c>
      <c r="C44" s="2" t="str">
        <f>IF(ISERROR(MATCH(B44,'Seznam závodníků'!$A:$A,0)),"",INDEX('Seznam závodníků'!$B:$B,MATCH(B44,'Seznam závodníků'!$A:$A,0)))</f>
        <v>Mrázová Sára</v>
      </c>
      <c r="D44" s="3">
        <v>0.0010025462962962963</v>
      </c>
      <c r="E44" s="2">
        <f ca="1">RANK(D44,INDIRECT("D"&amp;H44&amp;":D"&amp;G44),1)</f>
        <v>20</v>
      </c>
      <c r="F44">
        <f t="shared" si="0"/>
        <v>28</v>
      </c>
      <c r="G44">
        <f t="shared" si="1"/>
        <v>50</v>
      </c>
      <c r="H44">
        <f t="shared" si="2"/>
        <v>23</v>
      </c>
    </row>
    <row r="45" spans="1:8" ht="15">
      <c r="A45" s="2" t="str">
        <f>IF(ISERROR(MATCH(B45,'Seznam závodníků'!$A:$A,0)),"",INDEX('Seznam závodníků'!$E:$E,MATCH(B45,'Seznam závodníků'!$A:$A,0)))</f>
        <v>D3</v>
      </c>
      <c r="B45" s="2">
        <v>31</v>
      </c>
      <c r="C45" s="2" t="str">
        <f>IF(ISERROR(MATCH(B45,'Seznam závodníků'!$A:$A,0)),"",INDEX('Seznam závodníků'!$B:$B,MATCH(B45,'Seznam závodníků'!$A:$A,0)))</f>
        <v>Junková Karolína</v>
      </c>
      <c r="D45" s="3">
        <v>0.0010231481481481482</v>
      </c>
      <c r="E45" s="2">
        <f ca="1">RANK(D45,INDIRECT("D"&amp;H45&amp;":D"&amp;G45),1)</f>
        <v>21</v>
      </c>
      <c r="F45">
        <f t="shared" si="0"/>
        <v>28</v>
      </c>
      <c r="G45">
        <f t="shared" si="1"/>
        <v>50</v>
      </c>
      <c r="H45">
        <f t="shared" si="2"/>
        <v>23</v>
      </c>
    </row>
    <row r="46" spans="1:8" ht="15">
      <c r="A46" s="2" t="str">
        <f>IF(ISERROR(MATCH(B46,'Seznam závodníků'!$A:$A,0)),"",INDEX('Seznam závodníků'!$E:$E,MATCH(B46,'Seznam závodníků'!$A:$A,0)))</f>
        <v>D3</v>
      </c>
      <c r="B46" s="2">
        <v>135</v>
      </c>
      <c r="C46" s="2" t="str">
        <f>IF(ISERROR(MATCH(B46,'Seznam závodníků'!$A:$A,0)),"",INDEX('Seznam závodníků'!$B:$B,MATCH(B46,'Seznam závodníků'!$A:$A,0)))</f>
        <v>Císařová Natálie</v>
      </c>
      <c r="D46" s="3">
        <v>0.0010421296296296296</v>
      </c>
      <c r="E46" s="2">
        <f ca="1">RANK(D46,INDIRECT("D"&amp;H46&amp;":D"&amp;G46),1)</f>
        <v>22</v>
      </c>
      <c r="F46">
        <f t="shared" si="0"/>
        <v>28</v>
      </c>
      <c r="G46">
        <f t="shared" si="1"/>
        <v>50</v>
      </c>
      <c r="H46">
        <f t="shared" si="2"/>
        <v>23</v>
      </c>
    </row>
    <row r="47" spans="1:8" ht="15">
      <c r="A47" s="2" t="str">
        <f>IF(ISERROR(MATCH(B47,'Seznam závodníků'!$A:$A,0)),"",INDEX('Seznam závodníků'!$E:$E,MATCH(B47,'Seznam závodníků'!$A:$A,0)))</f>
        <v>D3</v>
      </c>
      <c r="B47" s="2">
        <v>44</v>
      </c>
      <c r="C47" s="2" t="str">
        <f>IF(ISERROR(MATCH(B47,'Seznam závodníků'!$A:$A,0)),"",INDEX('Seznam závodníků'!$B:$B,MATCH(B47,'Seznam závodníků'!$A:$A,0)))</f>
        <v>Matúšová Kateřina</v>
      </c>
      <c r="D47" s="3">
        <v>0.0010706018518518519</v>
      </c>
      <c r="E47" s="2">
        <f ca="1">RANK(D47,INDIRECT("D"&amp;H47&amp;":D"&amp;G47),1)</f>
        <v>23</v>
      </c>
      <c r="F47">
        <f t="shared" si="0"/>
        <v>28</v>
      </c>
      <c r="G47">
        <f t="shared" si="1"/>
        <v>50</v>
      </c>
      <c r="H47">
        <f t="shared" si="2"/>
        <v>23</v>
      </c>
    </row>
    <row r="48" spans="1:8" ht="15">
      <c r="A48" s="2" t="str">
        <f>IF(ISERROR(MATCH(B48,'Seznam závodníků'!$A:$A,0)),"",INDEX('Seznam závodníků'!$E:$E,MATCH(B48,'Seznam závodníků'!$A:$A,0)))</f>
        <v>D3</v>
      </c>
      <c r="B48" s="2">
        <v>40</v>
      </c>
      <c r="C48" s="2" t="str">
        <f>IF(ISERROR(MATCH(B48,'Seznam závodníků'!$A:$A,0)),"",INDEX('Seznam závodníků'!$B:$B,MATCH(B48,'Seznam závodníků'!$A:$A,0)))</f>
        <v>Ibehejová Julie</v>
      </c>
      <c r="D48" s="3">
        <v>0.0010980324074074074</v>
      </c>
      <c r="E48" s="2">
        <f ca="1">RANK(D48,INDIRECT("D"&amp;H48&amp;":D"&amp;G48),1)</f>
        <v>24</v>
      </c>
      <c r="F48">
        <f t="shared" si="0"/>
        <v>28</v>
      </c>
      <c r="G48">
        <f t="shared" si="1"/>
        <v>50</v>
      </c>
      <c r="H48">
        <f t="shared" si="2"/>
        <v>23</v>
      </c>
    </row>
    <row r="49" spans="1:8" ht="15">
      <c r="A49" s="2" t="str">
        <f>IF(ISERROR(MATCH(B49,'Seznam závodníků'!$A:$A,0)),"",INDEX('Seznam závodníků'!$E:$E,MATCH(B49,'Seznam závodníků'!$A:$A,0)))</f>
        <v>D3</v>
      </c>
      <c r="B49" s="2">
        <v>53</v>
      </c>
      <c r="C49" s="2" t="str">
        <f>IF(ISERROR(MATCH(B49,'Seznam závodníků'!$A:$A,0)),"",INDEX('Seznam závodníků'!$B:$B,MATCH(B49,'Seznam závodníků'!$A:$A,0)))</f>
        <v>Křenková Karolína</v>
      </c>
      <c r="D49" s="3">
        <v>0.0011005787037037039</v>
      </c>
      <c r="E49" s="2">
        <f ca="1">RANK(D49,INDIRECT("D"&amp;H49&amp;":D"&amp;G49),1)</f>
        <v>25</v>
      </c>
      <c r="F49">
        <f t="shared" si="0"/>
        <v>28</v>
      </c>
      <c r="G49">
        <f t="shared" si="1"/>
        <v>50</v>
      </c>
      <c r="H49">
        <f t="shared" si="2"/>
        <v>23</v>
      </c>
    </row>
    <row r="50" spans="1:8" ht="15">
      <c r="A50" s="2" t="str">
        <f>IF(ISERROR(MATCH(B50,'Seznam závodníků'!$A:$A,0)),"",INDEX('Seznam závodníků'!$E:$E,MATCH(B50,'Seznam závodníků'!$A:$A,0)))</f>
        <v>D3</v>
      </c>
      <c r="B50" s="2">
        <v>35</v>
      </c>
      <c r="C50" s="2" t="str">
        <f>IF(ISERROR(MATCH(B50,'Seznam závodníků'!$A:$A,0)),"",INDEX('Seznam závodníků'!$B:$B,MATCH(B50,'Seznam závodníků'!$A:$A,0)))</f>
        <v>Nedbalová Kateřina</v>
      </c>
      <c r="D50" s="3">
        <v>0.0011843749999999999</v>
      </c>
      <c r="E50" s="2">
        <f ca="1">RANK(D50,INDIRECT("D"&amp;H50&amp;":D"&amp;G50),1)</f>
        <v>26</v>
      </c>
      <c r="F50">
        <f t="shared" si="0"/>
        <v>28</v>
      </c>
      <c r="G50">
        <f t="shared" si="1"/>
        <v>50</v>
      </c>
      <c r="H50">
        <f t="shared" si="2"/>
        <v>23</v>
      </c>
    </row>
    <row r="51" spans="1:8" ht="14.25" customHeight="1" hidden="1">
      <c r="A51" s="2">
        <f>IF(ISERROR(MATCH(B51,'Seznam závodníků'!$A:$A,0)),"",INDEX('Seznam závodníků'!$E:$E,MATCH(B51,'Seznam závodníků'!$A:$A,0)))</f>
      </c>
      <c r="B51" s="2"/>
      <c r="C51" s="2">
        <f>IF(ISERROR(MATCH(B51,'Seznam závodníků'!$A:$A,0)),"",INDEX('Seznam závodníků'!$B:$B,MATCH(B51,'Seznam závodníků'!$A:$A,0)))</f>
      </c>
      <c r="D51" s="2"/>
      <c r="E51" s="2" t="e">
        <f ca="1">RANK(D51,INDIRECT("D"&amp;H51&amp;":D"&amp;G51),1)</f>
        <v>#REF!</v>
      </c>
      <c r="F51">
        <f t="shared" si="0"/>
        <v>65489</v>
      </c>
      <c r="G51">
        <f t="shared" si="1"/>
        <v>58</v>
      </c>
      <c r="H51">
        <f t="shared" si="2"/>
        <v>-65430</v>
      </c>
    </row>
    <row r="52" spans="1:8" ht="14.25" customHeight="1" hidden="1">
      <c r="A52" s="2">
        <f>IF(ISERROR(MATCH(B52,'Seznam závodníků'!$A:$A,0)),"",INDEX('Seznam závodníků'!$E:$E,MATCH(B52,'Seznam závodníků'!$A:$A,0)))</f>
      </c>
      <c r="B52" s="2"/>
      <c r="C52" s="2">
        <f>IF(ISERROR(MATCH(B52,'Seznam závodníků'!$A:$A,0)),"",INDEX('Seznam závodníků'!$B:$B,MATCH(B52,'Seznam závodníků'!$A:$A,0)))</f>
      </c>
      <c r="D52" s="2"/>
      <c r="E52" s="2" t="e">
        <f ca="1">RANK(D52,INDIRECT("D"&amp;H52&amp;":D"&amp;G52),1)</f>
        <v>#REF!</v>
      </c>
      <c r="F52">
        <f t="shared" si="0"/>
        <v>65489</v>
      </c>
      <c r="G52">
        <f t="shared" si="1"/>
        <v>58</v>
      </c>
      <c r="H52">
        <f t="shared" si="2"/>
        <v>-65430</v>
      </c>
    </row>
    <row r="53" spans="1:8" ht="14.25" customHeight="1" hidden="1">
      <c r="A53" s="2">
        <f>IF(ISERROR(MATCH(B53,'Seznam závodníků'!$A:$A,0)),"",INDEX('Seznam závodníků'!$E:$E,MATCH(B53,'Seznam závodníků'!$A:$A,0)))</f>
      </c>
      <c r="B53" s="2"/>
      <c r="C53" s="2">
        <f>IF(ISERROR(MATCH(B53,'Seznam závodníků'!$A:$A,0)),"",INDEX('Seznam závodníků'!$B:$B,MATCH(B53,'Seznam závodníků'!$A:$A,0)))</f>
      </c>
      <c r="D53" s="2"/>
      <c r="E53" s="2" t="e">
        <f ca="1">RANK(D53,INDIRECT("D"&amp;H53&amp;":D"&amp;G53),1)</f>
        <v>#REF!</v>
      </c>
      <c r="F53">
        <f t="shared" si="0"/>
        <v>65489</v>
      </c>
      <c r="G53">
        <f t="shared" si="1"/>
        <v>58</v>
      </c>
      <c r="H53">
        <f t="shared" si="2"/>
        <v>-65430</v>
      </c>
    </row>
    <row r="54" spans="1:8" ht="14.25" customHeight="1" hidden="1">
      <c r="A54" s="2">
        <f>IF(ISERROR(MATCH(B54,'Seznam závodníků'!$A:$A,0)),"",INDEX('Seznam závodníků'!$E:$E,MATCH(B54,'Seznam závodníků'!$A:$A,0)))</f>
      </c>
      <c r="B54" s="2"/>
      <c r="C54" s="2">
        <f>IF(ISERROR(MATCH(B54,'Seznam závodníků'!$A:$A,0)),"",INDEX('Seznam závodníků'!$B:$B,MATCH(B54,'Seznam závodníků'!$A:$A,0)))</f>
      </c>
      <c r="D54" s="2"/>
      <c r="E54" s="2" t="e">
        <f ca="1">RANK(D54,INDIRECT("D"&amp;H54&amp;":D"&amp;G54),1)</f>
        <v>#REF!</v>
      </c>
      <c r="F54">
        <f t="shared" si="0"/>
        <v>65489</v>
      </c>
      <c r="G54">
        <f t="shared" si="1"/>
        <v>58</v>
      </c>
      <c r="H54">
        <f t="shared" si="2"/>
        <v>-65430</v>
      </c>
    </row>
    <row r="55" spans="1:8" ht="14.25" customHeight="1" hidden="1">
      <c r="A55" s="2">
        <f>IF(ISERROR(MATCH(B55,'Seznam závodníků'!$A:$A,0)),"",INDEX('Seznam závodníků'!$E:$E,MATCH(B55,'Seznam závodníků'!$A:$A,0)))</f>
      </c>
      <c r="B55" s="2"/>
      <c r="C55" s="2">
        <f>IF(ISERROR(MATCH(B55,'Seznam závodníků'!$A:$A,0)),"",INDEX('Seznam závodníků'!$B:$B,MATCH(B55,'Seznam závodníků'!$A:$A,0)))</f>
      </c>
      <c r="D55" s="2"/>
      <c r="E55" s="2" t="e">
        <f ca="1">RANK(D55,INDIRECT("D"&amp;H55&amp;":D"&amp;G55),1)</f>
        <v>#REF!</v>
      </c>
      <c r="F55">
        <f t="shared" si="0"/>
        <v>65489</v>
      </c>
      <c r="G55">
        <f t="shared" si="1"/>
        <v>58</v>
      </c>
      <c r="H55">
        <f t="shared" si="2"/>
        <v>-65430</v>
      </c>
    </row>
    <row r="56" spans="1:8" ht="14.25" customHeight="1" hidden="1">
      <c r="A56" s="2">
        <f>IF(ISERROR(MATCH(B56,'Seznam závodníků'!$A:$A,0)),"",INDEX('Seznam závodníků'!$E:$E,MATCH(B56,'Seznam závodníků'!$A:$A,0)))</f>
      </c>
      <c r="B56" s="2"/>
      <c r="C56" s="2">
        <f>IF(ISERROR(MATCH(B56,'Seznam závodníků'!$A:$A,0)),"",INDEX('Seznam závodníků'!$B:$B,MATCH(B56,'Seznam závodníků'!$A:$A,0)))</f>
      </c>
      <c r="D56" s="2"/>
      <c r="E56" s="2" t="e">
        <f ca="1">RANK(D56,INDIRECT("D"&amp;H56&amp;":D"&amp;G56),1)</f>
        <v>#REF!</v>
      </c>
      <c r="F56">
        <f t="shared" si="0"/>
        <v>65489</v>
      </c>
      <c r="G56">
        <f t="shared" si="1"/>
        <v>58</v>
      </c>
      <c r="H56">
        <f t="shared" si="2"/>
        <v>-65430</v>
      </c>
    </row>
    <row r="57" spans="1:8" ht="14.25" customHeight="1" hidden="1">
      <c r="A57" s="2">
        <f>IF(ISERROR(MATCH(B57,'Seznam závodníků'!$A:$A,0)),"",INDEX('Seznam závodníků'!$E:$E,MATCH(B57,'Seznam závodníků'!$A:$A,0)))</f>
      </c>
      <c r="B57" s="2"/>
      <c r="C57" s="2">
        <f>IF(ISERROR(MATCH(B57,'Seznam závodníků'!$A:$A,0)),"",INDEX('Seznam závodníků'!$B:$B,MATCH(B57,'Seznam závodníků'!$A:$A,0)))</f>
      </c>
      <c r="D57" s="2"/>
      <c r="E57" s="2" t="e">
        <f ca="1">RANK(D57,INDIRECT("D"&amp;H57&amp;":D"&amp;G57),1)</f>
        <v>#REF!</v>
      </c>
      <c r="F57">
        <f t="shared" si="0"/>
        <v>65489</v>
      </c>
      <c r="G57">
        <f t="shared" si="1"/>
        <v>58</v>
      </c>
      <c r="H57">
        <f t="shared" si="2"/>
        <v>-65430</v>
      </c>
    </row>
    <row r="58" spans="1:8" ht="14.25" customHeight="1" hidden="1">
      <c r="A58" s="2">
        <f>IF(ISERROR(MATCH(B58,'Seznam závodníků'!$A:$A,0)),"",INDEX('Seznam závodníků'!$E:$E,MATCH(B58,'Seznam závodníků'!$A:$A,0)))</f>
      </c>
      <c r="B58" s="2"/>
      <c r="C58" s="2">
        <f>IF(ISERROR(MATCH(B58,'Seznam závodníků'!$A:$A,0)),"",INDEX('Seznam závodníků'!$B:$B,MATCH(B58,'Seznam závodníků'!$A:$A,0)))</f>
      </c>
      <c r="D58" s="2"/>
      <c r="E58" s="2" t="e">
        <f ca="1">RANK(D58,INDIRECT("D"&amp;H58&amp;":D"&amp;G58),1)</f>
        <v>#REF!</v>
      </c>
      <c r="F58">
        <f t="shared" si="0"/>
        <v>65489</v>
      </c>
      <c r="G58">
        <f t="shared" si="1"/>
        <v>58</v>
      </c>
      <c r="H58">
        <f t="shared" si="2"/>
        <v>-65430</v>
      </c>
    </row>
    <row r="59" spans="1:8" ht="14.25" customHeight="1" hidden="1">
      <c r="A59" s="2" t="str">
        <f>IF(ISERROR(MATCH(B59,'Seznam závodníků'!$A:$A,0)),"",INDEX('Seznam závodníků'!$E:$E,MATCH(B59,'Seznam závodníků'!$A:$A,0)))</f>
        <v>D3</v>
      </c>
      <c r="B59" s="2">
        <v>37</v>
      </c>
      <c r="C59" s="2" t="str">
        <f>IF(ISERROR(MATCH(B59,'Seznam závodníků'!$A:$A,0)),"",INDEX('Seznam závodníků'!$B:$B,MATCH(B59,'Seznam závodníků'!$A:$A,0)))</f>
        <v>Mrázová Nella</v>
      </c>
      <c r="D59" s="2"/>
      <c r="E59" s="2" t="e">
        <f ca="1">RANK(D59,INDIRECT("D"&amp;H59&amp;":D"&amp;G59),1)</f>
        <v>#N/A</v>
      </c>
      <c r="F59">
        <f t="shared" si="0"/>
        <v>28</v>
      </c>
      <c r="G59">
        <f t="shared" si="1"/>
        <v>60</v>
      </c>
      <c r="H59">
        <f t="shared" si="2"/>
        <v>33</v>
      </c>
    </row>
    <row r="60" spans="1:8" ht="15">
      <c r="A60" s="2" t="str">
        <f>IF(ISERROR(MATCH(B60,'Seznam závodníků'!$A:$A,0)),"",INDEX('Seznam závodníků'!$E:$E,MATCH(B60,'Seznam závodníků'!$A:$A,0)))</f>
        <v>D3</v>
      </c>
      <c r="B60" s="2">
        <v>42</v>
      </c>
      <c r="C60" s="2" t="str">
        <f>IF(ISERROR(MATCH(B60,'Seznam závodníků'!$A:$A,0)),"",INDEX('Seznam závodníků'!$B:$B,MATCH(B60,'Seznam závodníků'!$A:$A,0)))</f>
        <v>Boltíková Eva</v>
      </c>
      <c r="D60" s="2" t="s">
        <v>177</v>
      </c>
      <c r="E60" s="2" t="e">
        <f ca="1">RANK(D60,INDIRECT("D"&amp;H60&amp;":D"&amp;G60),1)</f>
        <v>#VALUE!</v>
      </c>
      <c r="F60">
        <f t="shared" si="0"/>
        <v>28</v>
      </c>
      <c r="G60">
        <f t="shared" si="1"/>
        <v>60</v>
      </c>
      <c r="H60">
        <f t="shared" si="2"/>
        <v>33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05">
      <selection activeCell="E60" sqref="A33:E60"/>
    </sheetView>
  </sheetViews>
  <sheetFormatPr defaultColWidth="9.140625" defaultRowHeight="15"/>
  <cols>
    <col min="3" max="3" width="23.421875" style="0" bestFit="1" customWidth="1"/>
  </cols>
  <sheetData>
    <row r="1" spans="1:8" ht="15">
      <c r="A1" t="s">
        <v>3</v>
      </c>
      <c r="B1" t="s">
        <v>0</v>
      </c>
      <c r="C1" t="s">
        <v>1</v>
      </c>
      <c r="D1" t="s">
        <v>11</v>
      </c>
      <c r="E1" t="s">
        <v>12</v>
      </c>
      <c r="F1" t="s">
        <v>20</v>
      </c>
      <c r="G1" t="s">
        <v>19</v>
      </c>
      <c r="H1" t="s">
        <v>21</v>
      </c>
    </row>
    <row r="2" spans="1:8" ht="15">
      <c r="A2" s="2" t="str">
        <f>IF(ISERROR(MATCH(B2,'Seznam závodníků'!$A:$A,0)),"",INDEX('Seznam závodníků'!$E:$E,MATCH(B2,'Seznam závodníků'!$A:$A,0)))</f>
        <v>CH3</v>
      </c>
      <c r="B2" s="2">
        <v>14</v>
      </c>
      <c r="C2" s="2" t="str">
        <f>IF(ISERROR(MATCH(B2,'Seznam závodníků'!$A:$A,0)),"",INDEX('Seznam závodníků'!$B:$B,MATCH(B2,'Seznam závodníků'!$A:$A,0)))</f>
        <v>Vyšín Marek</v>
      </c>
      <c r="D2" s="7">
        <v>44.39</v>
      </c>
      <c r="E2" s="2">
        <f ca="1">RANK(D2,INDIRECT("D"&amp;H2&amp;":D"&amp;G2),0)</f>
        <v>1</v>
      </c>
      <c r="F2">
        <f>COUNTIF(A:A,A2)</f>
        <v>18</v>
      </c>
      <c r="G2">
        <f>IF(A2&lt;&gt;A3,ROW(),G3)</f>
        <v>19</v>
      </c>
      <c r="H2">
        <f>IF(G2&lt;&gt;"",G2-F2+1,"")</f>
        <v>2</v>
      </c>
    </row>
    <row r="3" spans="1:8" ht="15">
      <c r="A3" s="2" t="str">
        <f>IF(ISERROR(MATCH(B3,'Seznam závodníků'!$A:$A,0)),"",INDEX('Seznam závodníků'!$E:$E,MATCH(B3,'Seznam závodníků'!$A:$A,0)))</f>
        <v>CH3</v>
      </c>
      <c r="B3" s="2">
        <v>21</v>
      </c>
      <c r="C3" s="2" t="str">
        <f>IF(ISERROR(MATCH(B3,'Seznam závodníků'!$A:$A,0)),"",INDEX('Seznam závodníků'!$B:$B,MATCH(B3,'Seznam závodníků'!$A:$A,0)))</f>
        <v>Štengl Jan</v>
      </c>
      <c r="D3" s="7">
        <v>42.24</v>
      </c>
      <c r="E3" s="2">
        <f ca="1">RANK(D3,INDIRECT("D"&amp;H3&amp;":D"&amp;G3),0)</f>
        <v>2</v>
      </c>
      <c r="F3">
        <f aca="true" t="shared" si="0" ref="F3:F66">COUNTIF(A$1:A$65536,A3)</f>
        <v>18</v>
      </c>
      <c r="G3">
        <f aca="true" t="shared" si="1" ref="G3:G66">IF(A3&lt;&gt;A4,ROW(),G4)</f>
        <v>19</v>
      </c>
      <c r="H3">
        <f aca="true" t="shared" si="2" ref="H3:H66">IF(G3&lt;&gt;"",G3-F3+1,"")</f>
        <v>2</v>
      </c>
    </row>
    <row r="4" spans="1:8" ht="15">
      <c r="A4" s="2" t="str">
        <f>IF(ISERROR(MATCH(B4,'Seznam závodníků'!$A:$A,0)),"",INDEX('Seznam závodníků'!$E:$E,MATCH(B4,'Seznam závodníků'!$A:$A,0)))</f>
        <v>CH3</v>
      </c>
      <c r="B4" s="2">
        <v>1</v>
      </c>
      <c r="C4" s="2" t="str">
        <f>IF(ISERROR(MATCH(B4,'Seznam závodníků'!$A:$A,0)),"",INDEX('Seznam závodníků'!$B:$B,MATCH(B4,'Seznam závodníků'!$A:$A,0)))</f>
        <v>Páník Marek</v>
      </c>
      <c r="D4" s="7">
        <v>39.76</v>
      </c>
      <c r="E4" s="2">
        <f ca="1">RANK(D4,INDIRECT("D"&amp;H4&amp;":D"&amp;G4),0)</f>
        <v>3</v>
      </c>
      <c r="F4">
        <f t="shared" si="0"/>
        <v>18</v>
      </c>
      <c r="G4">
        <f t="shared" si="1"/>
        <v>19</v>
      </c>
      <c r="H4">
        <f t="shared" si="2"/>
        <v>2</v>
      </c>
    </row>
    <row r="5" spans="1:8" ht="15">
      <c r="A5" s="2" t="str">
        <f>IF(ISERROR(MATCH(B5,'Seznam závodníků'!$A:$A,0)),"",INDEX('Seznam závodníků'!$E:$E,MATCH(B5,'Seznam závodníků'!$A:$A,0)))</f>
        <v>CH3</v>
      </c>
      <c r="B5" s="2">
        <v>11</v>
      </c>
      <c r="C5" s="2" t="str">
        <f>IF(ISERROR(MATCH(B5,'Seznam závodníků'!$A:$A,0)),"",INDEX('Seznam závodníků'!$B:$B,MATCH(B5,'Seznam závodníků'!$A:$A,0)))</f>
        <v>Ostrovský Filip</v>
      </c>
      <c r="D5" s="7">
        <v>39.16</v>
      </c>
      <c r="E5" s="2">
        <f ca="1">RANK(D5,INDIRECT("D"&amp;H5&amp;":D"&amp;G5),0)</f>
        <v>4</v>
      </c>
      <c r="F5">
        <f t="shared" si="0"/>
        <v>18</v>
      </c>
      <c r="G5">
        <f t="shared" si="1"/>
        <v>19</v>
      </c>
      <c r="H5">
        <f t="shared" si="2"/>
        <v>2</v>
      </c>
    </row>
    <row r="6" spans="1:8" ht="15">
      <c r="A6" s="2" t="str">
        <f>IF(ISERROR(MATCH(B6,'Seznam závodníků'!$A:$A,0)),"",INDEX('Seznam závodníků'!$E:$E,MATCH(B6,'Seznam závodníků'!$A:$A,0)))</f>
        <v>CH3</v>
      </c>
      <c r="B6" s="2">
        <v>15</v>
      </c>
      <c r="C6" s="2" t="str">
        <f>IF(ISERROR(MATCH(B6,'Seznam závodníků'!$A:$A,0)),"",INDEX('Seznam závodníků'!$B:$B,MATCH(B6,'Seznam závodníků'!$A:$A,0)))</f>
        <v>Davidík Jakub</v>
      </c>
      <c r="D6" s="7">
        <v>33.03</v>
      </c>
      <c r="E6" s="2">
        <f ca="1">RANK(D6,INDIRECT("D"&amp;H6&amp;":D"&amp;G6),0)</f>
        <v>5</v>
      </c>
      <c r="F6">
        <f t="shared" si="0"/>
        <v>18</v>
      </c>
      <c r="G6">
        <f t="shared" si="1"/>
        <v>19</v>
      </c>
      <c r="H6">
        <f t="shared" si="2"/>
        <v>2</v>
      </c>
    </row>
    <row r="7" spans="1:8" ht="15">
      <c r="A7" s="2" t="str">
        <f>IF(ISERROR(MATCH(B7,'Seznam závodníků'!$A:$A,0)),"",INDEX('Seznam závodníků'!$E:$E,MATCH(B7,'Seznam závodníků'!$A:$A,0)))</f>
        <v>CH3</v>
      </c>
      <c r="B7" s="2">
        <v>22</v>
      </c>
      <c r="C7" s="2" t="str">
        <f>IF(ISERROR(MATCH(B7,'Seznam závodníků'!$A:$A,0)),"",INDEX('Seznam závodníků'!$B:$B,MATCH(B7,'Seznam závodníků'!$A:$A,0)))</f>
        <v>Maňour Tomáš</v>
      </c>
      <c r="D7" s="7">
        <v>31.73</v>
      </c>
      <c r="E7" s="2">
        <f ca="1">RANK(D7,INDIRECT("D"&amp;H7&amp;":D"&amp;G7),0)</f>
        <v>6</v>
      </c>
      <c r="F7">
        <f t="shared" si="0"/>
        <v>18</v>
      </c>
      <c r="G7">
        <f t="shared" si="1"/>
        <v>19</v>
      </c>
      <c r="H7">
        <f t="shared" si="2"/>
        <v>2</v>
      </c>
    </row>
    <row r="8" spans="1:8" ht="15">
      <c r="A8" s="2" t="str">
        <f>IF(ISERROR(MATCH(B8,'Seznam závodníků'!$A:$A,0)),"",INDEX('Seznam závodníků'!$E:$E,MATCH(B8,'Seznam závodníků'!$A:$A,0)))</f>
        <v>CH3</v>
      </c>
      <c r="B8" s="2">
        <v>20</v>
      </c>
      <c r="C8" s="2" t="str">
        <f>IF(ISERROR(MATCH(B8,'Seznam závodníků'!$A:$A,0)),"",INDEX('Seznam závodníků'!$B:$B,MATCH(B8,'Seznam závodníků'!$A:$A,0)))</f>
        <v>Naxera  Vojtěch</v>
      </c>
      <c r="D8" s="7">
        <v>31.1</v>
      </c>
      <c r="E8" s="2">
        <f ca="1">RANK(D8,INDIRECT("D"&amp;H8&amp;":D"&amp;G8),0)</f>
        <v>7</v>
      </c>
      <c r="F8">
        <f t="shared" si="0"/>
        <v>18</v>
      </c>
      <c r="G8">
        <f t="shared" si="1"/>
        <v>19</v>
      </c>
      <c r="H8">
        <f t="shared" si="2"/>
        <v>2</v>
      </c>
    </row>
    <row r="9" spans="1:8" ht="15">
      <c r="A9" s="2" t="str">
        <f>IF(ISERROR(MATCH(B9,'Seznam závodníků'!$A:$A,0)),"",INDEX('Seznam závodníků'!$E:$E,MATCH(B9,'Seznam závodníků'!$A:$A,0)))</f>
        <v>CH3</v>
      </c>
      <c r="B9" s="2">
        <v>134</v>
      </c>
      <c r="C9" s="2" t="str">
        <f>IF(ISERROR(MATCH(B9,'Seznam závodníků'!$A:$A,0)),"",INDEX('Seznam závodníků'!$B:$B,MATCH(B9,'Seznam závodníků'!$A:$A,0)))</f>
        <v>Procházka Jan</v>
      </c>
      <c r="D9" s="7">
        <v>30.19</v>
      </c>
      <c r="E9" s="2">
        <f ca="1">RANK(D9,INDIRECT("D"&amp;H9&amp;":D"&amp;G9),0)</f>
        <v>8</v>
      </c>
      <c r="F9">
        <f t="shared" si="0"/>
        <v>18</v>
      </c>
      <c r="G9">
        <f t="shared" si="1"/>
        <v>19</v>
      </c>
      <c r="H9">
        <f t="shared" si="2"/>
        <v>2</v>
      </c>
    </row>
    <row r="10" spans="1:8" ht="15">
      <c r="A10" s="2" t="str">
        <f>IF(ISERROR(MATCH(B10,'Seznam závodníků'!$A:$A,0)),"",INDEX('Seznam závodníků'!$E:$E,MATCH(B10,'Seznam závodníků'!$A:$A,0)))</f>
        <v>CH3</v>
      </c>
      <c r="B10" s="2">
        <v>7</v>
      </c>
      <c r="C10" s="2" t="str">
        <f>IF(ISERROR(MATCH(B10,'Seznam závodníků'!$A:$A,0)),"",INDEX('Seznam závodníků'!$B:$B,MATCH(B10,'Seznam závodníků'!$A:$A,0)))</f>
        <v>Mošna Hynek</v>
      </c>
      <c r="D10" s="7">
        <v>29.7</v>
      </c>
      <c r="E10" s="2">
        <f ca="1">RANK(D10,INDIRECT("D"&amp;H10&amp;":D"&amp;G10),0)</f>
        <v>9</v>
      </c>
      <c r="F10">
        <f t="shared" si="0"/>
        <v>18</v>
      </c>
      <c r="G10">
        <f t="shared" si="1"/>
        <v>19</v>
      </c>
      <c r="H10">
        <f t="shared" si="2"/>
        <v>2</v>
      </c>
    </row>
    <row r="11" spans="1:8" ht="15">
      <c r="A11" s="2" t="str">
        <f>IF(ISERROR(MATCH(B11,'Seznam závodníků'!$A:$A,0)),"",INDEX('Seznam závodníků'!$E:$E,MATCH(B11,'Seznam závodníků'!$A:$A,0)))</f>
        <v>CH3</v>
      </c>
      <c r="B11" s="2">
        <v>3</v>
      </c>
      <c r="C11" s="2" t="str">
        <f>IF(ISERROR(MATCH(B11,'Seznam závodníků'!$A:$A,0)),"",INDEX('Seznam závodníků'!$B:$B,MATCH(B11,'Seznam závodníků'!$A:$A,0)))</f>
        <v>Kořenek Jonáš</v>
      </c>
      <c r="D11" s="7">
        <v>28.24</v>
      </c>
      <c r="E11" s="2">
        <f ca="1">RANK(D11,INDIRECT("D"&amp;H11&amp;":D"&amp;G11),0)</f>
        <v>10</v>
      </c>
      <c r="F11">
        <f t="shared" si="0"/>
        <v>18</v>
      </c>
      <c r="G11">
        <f t="shared" si="1"/>
        <v>19</v>
      </c>
      <c r="H11">
        <f t="shared" si="2"/>
        <v>2</v>
      </c>
    </row>
    <row r="12" spans="1:8" ht="15">
      <c r="A12" s="2" t="str">
        <f>IF(ISERROR(MATCH(B12,'Seznam závodníků'!$A:$A,0)),"",INDEX('Seznam závodníků'!$E:$E,MATCH(B12,'Seznam závodníků'!$A:$A,0)))</f>
        <v>CH3</v>
      </c>
      <c r="B12" s="2">
        <v>10</v>
      </c>
      <c r="C12" s="2" t="str">
        <f>IF(ISERROR(MATCH(B12,'Seznam závodníků'!$A:$A,0)),"",INDEX('Seznam závodníků'!$B:$B,MATCH(B12,'Seznam závodníků'!$A:$A,0)))</f>
        <v>Fišer Dominik</v>
      </c>
      <c r="D12" s="7">
        <v>28.08</v>
      </c>
      <c r="E12" s="2">
        <f ca="1">RANK(D12,INDIRECT("D"&amp;H12&amp;":D"&amp;G12),0)</f>
        <v>11</v>
      </c>
      <c r="F12">
        <f t="shared" si="0"/>
        <v>18</v>
      </c>
      <c r="G12">
        <f t="shared" si="1"/>
        <v>19</v>
      </c>
      <c r="H12">
        <f t="shared" si="2"/>
        <v>2</v>
      </c>
    </row>
    <row r="13" spans="1:8" ht="15">
      <c r="A13" s="2" t="str">
        <f>IF(ISERROR(MATCH(B13,'Seznam závodníků'!$A:$A,0)),"",INDEX('Seznam závodníků'!$E:$E,MATCH(B13,'Seznam závodníků'!$A:$A,0)))</f>
        <v>CH3</v>
      </c>
      <c r="B13" s="2">
        <v>13</v>
      </c>
      <c r="C13" s="2" t="str">
        <f>IF(ISERROR(MATCH(B13,'Seznam závodníků'!$A:$A,0)),"",INDEX('Seznam závodníků'!$B:$B,MATCH(B13,'Seznam závodníků'!$A:$A,0)))</f>
        <v>Andrle Radek</v>
      </c>
      <c r="D13" s="7">
        <v>26.6</v>
      </c>
      <c r="E13" s="2">
        <f ca="1">RANK(D13,INDIRECT("D"&amp;H13&amp;":D"&amp;G13),0)</f>
        <v>12</v>
      </c>
      <c r="F13">
        <f t="shared" si="0"/>
        <v>18</v>
      </c>
      <c r="G13">
        <f t="shared" si="1"/>
        <v>19</v>
      </c>
      <c r="H13">
        <f t="shared" si="2"/>
        <v>2</v>
      </c>
    </row>
    <row r="14" spans="1:8" ht="15">
      <c r="A14" s="2" t="str">
        <f>IF(ISERROR(MATCH(B14,'Seznam závodníků'!$A:$A,0)),"",INDEX('Seznam závodníků'!$E:$E,MATCH(B14,'Seznam závodníků'!$A:$A,0)))</f>
        <v>CH3</v>
      </c>
      <c r="B14" s="2">
        <v>6</v>
      </c>
      <c r="C14" s="2" t="str">
        <f>IF(ISERROR(MATCH(B14,'Seznam závodníků'!$A:$A,0)),"",INDEX('Seznam závodníků'!$B:$B,MATCH(B14,'Seznam závodníků'!$A:$A,0)))</f>
        <v>Vodička Daniel</v>
      </c>
      <c r="D14" s="7">
        <v>26.48</v>
      </c>
      <c r="E14" s="2">
        <f ca="1">RANK(D14,INDIRECT("D"&amp;H14&amp;":D"&amp;G14),0)</f>
        <v>13</v>
      </c>
      <c r="F14">
        <f t="shared" si="0"/>
        <v>18</v>
      </c>
      <c r="G14">
        <f t="shared" si="1"/>
        <v>19</v>
      </c>
      <c r="H14">
        <f t="shared" si="2"/>
        <v>2</v>
      </c>
    </row>
    <row r="15" spans="1:8" ht="15">
      <c r="A15" s="2" t="str">
        <f>IF(ISERROR(MATCH(B15,'Seznam závodníků'!$A:$A,0)),"",INDEX('Seznam závodníků'!$E:$E,MATCH(B15,'Seznam závodníků'!$A:$A,0)))</f>
        <v>CH3</v>
      </c>
      <c r="B15" s="2">
        <v>12</v>
      </c>
      <c r="C15" s="2" t="str">
        <f>IF(ISERROR(MATCH(B15,'Seznam závodníků'!$A:$A,0)),"",INDEX('Seznam závodníků'!$B:$B,MATCH(B15,'Seznam závodníků'!$A:$A,0)))</f>
        <v>Gebel Jan</v>
      </c>
      <c r="D15" s="7">
        <v>25.96</v>
      </c>
      <c r="E15" s="2">
        <f ca="1">RANK(D15,INDIRECT("D"&amp;H15&amp;":D"&amp;G15),0)</f>
        <v>14</v>
      </c>
      <c r="F15">
        <f t="shared" si="0"/>
        <v>18</v>
      </c>
      <c r="G15">
        <f t="shared" si="1"/>
        <v>19</v>
      </c>
      <c r="H15">
        <f t="shared" si="2"/>
        <v>2</v>
      </c>
    </row>
    <row r="16" spans="1:8" ht="15">
      <c r="A16" s="2" t="str">
        <f>IF(ISERROR(MATCH(B16,'Seznam závodníků'!$A:$A,0)),"",INDEX('Seznam závodníků'!$E:$E,MATCH(B16,'Seznam závodníků'!$A:$A,0)))</f>
        <v>CH3</v>
      </c>
      <c r="B16" s="2">
        <v>19</v>
      </c>
      <c r="C16" s="2" t="str">
        <f>IF(ISERROR(MATCH(B16,'Seznam závodníků'!$A:$A,0)),"",INDEX('Seznam závodníků'!$B:$B,MATCH(B16,'Seznam závodníků'!$A:$A,0)))</f>
        <v>Brunát Václav</v>
      </c>
      <c r="D16" s="7">
        <v>25.36</v>
      </c>
      <c r="E16" s="2">
        <f ca="1">RANK(D16,INDIRECT("D"&amp;H16&amp;":D"&amp;G16),0)</f>
        <v>15</v>
      </c>
      <c r="F16">
        <f t="shared" si="0"/>
        <v>18</v>
      </c>
      <c r="G16">
        <f t="shared" si="1"/>
        <v>19</v>
      </c>
      <c r="H16">
        <f t="shared" si="2"/>
        <v>2</v>
      </c>
    </row>
    <row r="17" spans="1:8" ht="15">
      <c r="A17" s="2" t="str">
        <f>IF(ISERROR(MATCH(B17,'Seznam závodníků'!$A:$A,0)),"",INDEX('Seznam závodníků'!$E:$E,MATCH(B17,'Seznam závodníků'!$A:$A,0)))</f>
        <v>CH3</v>
      </c>
      <c r="B17" s="2">
        <v>4</v>
      </c>
      <c r="C17" s="2" t="str">
        <f>IF(ISERROR(MATCH(B17,'Seznam závodníků'!$A:$A,0)),"",INDEX('Seznam závodníků'!$B:$B,MATCH(B17,'Seznam závodníků'!$A:$A,0)))</f>
        <v>Široký Jeroným</v>
      </c>
      <c r="D17" s="7">
        <v>23.82</v>
      </c>
      <c r="E17" s="2">
        <f ca="1">RANK(D17,INDIRECT("D"&amp;H17&amp;":D"&amp;G17),0)</f>
        <v>16</v>
      </c>
      <c r="F17">
        <f t="shared" si="0"/>
        <v>18</v>
      </c>
      <c r="G17">
        <f t="shared" si="1"/>
        <v>19</v>
      </c>
      <c r="H17">
        <f t="shared" si="2"/>
        <v>2</v>
      </c>
    </row>
    <row r="18" spans="1:8" ht="15">
      <c r="A18" s="2" t="str">
        <f>IF(ISERROR(MATCH(B18,'Seznam závodníků'!$A:$A,0)),"",INDEX('Seznam závodníků'!$E:$E,MATCH(B18,'Seznam závodníků'!$A:$A,0)))</f>
        <v>CH3</v>
      </c>
      <c r="B18" s="2">
        <v>8</v>
      </c>
      <c r="C18" s="2" t="str">
        <f>IF(ISERROR(MATCH(B18,'Seznam závodníků'!$A:$A,0)),"",INDEX('Seznam závodníků'!$B:$B,MATCH(B18,'Seznam závodníků'!$A:$A,0)))</f>
        <v>Mádr Jan</v>
      </c>
      <c r="D18" s="7">
        <v>19.26</v>
      </c>
      <c r="E18" s="2">
        <f ca="1">RANK(D18,INDIRECT("D"&amp;H18&amp;":D"&amp;G18),0)</f>
        <v>17</v>
      </c>
      <c r="F18">
        <f t="shared" si="0"/>
        <v>18</v>
      </c>
      <c r="G18">
        <f t="shared" si="1"/>
        <v>19</v>
      </c>
      <c r="H18">
        <f t="shared" si="2"/>
        <v>2</v>
      </c>
    </row>
    <row r="19" spans="1:8" ht="15">
      <c r="A19" s="2" t="str">
        <f>IF(ISERROR(MATCH(B19,'Seznam závodníků'!$A:$A,0)),"",INDEX('Seznam závodníků'!$E:$E,MATCH(B19,'Seznam závodníků'!$A:$A,0)))</f>
        <v>CH3</v>
      </c>
      <c r="B19" s="2">
        <v>2</v>
      </c>
      <c r="C19" s="2" t="str">
        <f>IF(ISERROR(MATCH(B19,'Seznam závodníků'!$A:$A,0)),"",INDEX('Seznam závodníků'!$B:$B,MATCH(B19,'Seznam závodníků'!$A:$A,0)))</f>
        <v>Pokorný Michal</v>
      </c>
      <c r="D19" s="7">
        <v>18.63</v>
      </c>
      <c r="E19" s="2">
        <f ca="1">RANK(D19,INDIRECT("D"&amp;H19&amp;":D"&amp;G19),0)</f>
        <v>18</v>
      </c>
      <c r="F19">
        <f t="shared" si="0"/>
        <v>18</v>
      </c>
      <c r="G19">
        <f t="shared" si="1"/>
        <v>19</v>
      </c>
      <c r="H19">
        <f t="shared" si="2"/>
        <v>2</v>
      </c>
    </row>
    <row r="20" spans="1:8" ht="15">
      <c r="A20">
        <f>IF(ISERROR(MATCH(B20,'Seznam závodníků'!$A:$A,0)),"",INDEX('Seznam závodníků'!$E:$E,MATCH(B20,'Seznam závodníků'!$A:$A,0)))</f>
      </c>
      <c r="B20">
        <v>5</v>
      </c>
      <c r="C20">
        <f>IF(ISERROR(MATCH(B20,'Seznam závodníků'!$A:$A,0)),"",INDEX('Seznam závodníků'!$B:$B,MATCH(B20,'Seznam závodníků'!$A:$A,0)))</f>
      </c>
      <c r="D20" s="8"/>
      <c r="E20" t="e">
        <f ca="1">RANK(D20,INDIRECT("D"&amp;H20&amp;":D"&amp;G20),0)</f>
        <v>#REF!</v>
      </c>
      <c r="F20">
        <f t="shared" si="0"/>
        <v>65422</v>
      </c>
      <c r="G20">
        <f t="shared" si="1"/>
        <v>32</v>
      </c>
      <c r="H20">
        <f t="shared" si="2"/>
        <v>-65389</v>
      </c>
    </row>
    <row r="21" spans="1:8" ht="15">
      <c r="A21">
        <f>IF(ISERROR(MATCH(B21,'Seznam závodníků'!$A:$A,0)),"",INDEX('Seznam závodníků'!$E:$E,MATCH(B21,'Seznam závodníků'!$A:$A,0)))</f>
      </c>
      <c r="B21">
        <v>9</v>
      </c>
      <c r="C21">
        <f>IF(ISERROR(MATCH(B21,'Seznam závodníků'!$A:$A,0)),"",INDEX('Seznam závodníků'!$B:$B,MATCH(B21,'Seznam závodníků'!$A:$A,0)))</f>
      </c>
      <c r="D21" s="7"/>
      <c r="E21" t="e">
        <f ca="1">RANK(D21,INDIRECT("D"&amp;H21&amp;":D"&amp;G21),0)</f>
        <v>#REF!</v>
      </c>
      <c r="F21">
        <f t="shared" si="0"/>
        <v>65422</v>
      </c>
      <c r="G21">
        <f t="shared" si="1"/>
        <v>32</v>
      </c>
      <c r="H21">
        <f t="shared" si="2"/>
        <v>-65389</v>
      </c>
    </row>
    <row r="22" spans="1:8" ht="15">
      <c r="A22">
        <f>IF(ISERROR(MATCH(B22,'Seznam závodníků'!$A:$A,0)),"",INDEX('Seznam závodníků'!$E:$E,MATCH(B22,'Seznam závodníků'!$A:$A,0)))</f>
      </c>
      <c r="B22">
        <v>16</v>
      </c>
      <c r="C22">
        <f>IF(ISERROR(MATCH(B22,'Seznam závodníků'!$A:$A,0)),"",INDEX('Seznam závodníků'!$B:$B,MATCH(B22,'Seznam závodníků'!$A:$A,0)))</f>
      </c>
      <c r="D22" s="7"/>
      <c r="E22" t="e">
        <f ca="1">RANK(D22,INDIRECT("D"&amp;H22&amp;":D"&amp;G22),0)</f>
        <v>#REF!</v>
      </c>
      <c r="F22">
        <f t="shared" si="0"/>
        <v>65422</v>
      </c>
      <c r="G22">
        <f t="shared" si="1"/>
        <v>32</v>
      </c>
      <c r="H22">
        <f t="shared" si="2"/>
        <v>-65389</v>
      </c>
    </row>
    <row r="23" spans="1:8" ht="15">
      <c r="A23">
        <f>IF(ISERROR(MATCH(B23,'Seznam závodníků'!$A:$A,0)),"",INDEX('Seznam závodníků'!$E:$E,MATCH(B23,'Seznam závodníků'!$A:$A,0)))</f>
      </c>
      <c r="B23">
        <v>17</v>
      </c>
      <c r="C23">
        <f>IF(ISERROR(MATCH(B23,'Seznam závodníků'!$A:$A,0)),"",INDEX('Seznam závodníků'!$B:$B,MATCH(B23,'Seznam závodníků'!$A:$A,0)))</f>
      </c>
      <c r="D23" s="7"/>
      <c r="E23" t="e">
        <f ca="1">RANK(D23,INDIRECT("D"&amp;H23&amp;":D"&amp;G23),0)</f>
        <v>#REF!</v>
      </c>
      <c r="F23">
        <f t="shared" si="0"/>
        <v>65422</v>
      </c>
      <c r="G23">
        <f t="shared" si="1"/>
        <v>32</v>
      </c>
      <c r="H23">
        <f t="shared" si="2"/>
        <v>-65389</v>
      </c>
    </row>
    <row r="24" spans="1:8" ht="15">
      <c r="A24">
        <f>IF(ISERROR(MATCH(B24,'Seznam závodníků'!$A:$A,0)),"",INDEX('Seznam závodníků'!$E:$E,MATCH(B24,'Seznam závodníků'!$A:$A,0)))</f>
      </c>
      <c r="B24">
        <v>18</v>
      </c>
      <c r="C24">
        <f>IF(ISERROR(MATCH(B24,'Seznam závodníků'!$A:$A,0)),"",INDEX('Seznam závodníků'!$B:$B,MATCH(B24,'Seznam závodníků'!$A:$A,0)))</f>
      </c>
      <c r="D24" s="7"/>
      <c r="E24" t="e">
        <f ca="1">RANK(D24,INDIRECT("D"&amp;H24&amp;":D"&amp;G24),0)</f>
        <v>#REF!</v>
      </c>
      <c r="F24">
        <f t="shared" si="0"/>
        <v>65422</v>
      </c>
      <c r="G24">
        <f t="shared" si="1"/>
        <v>32</v>
      </c>
      <c r="H24">
        <f t="shared" si="2"/>
        <v>-65389</v>
      </c>
    </row>
    <row r="25" spans="1:8" ht="15">
      <c r="A25">
        <f>IF(ISERROR(MATCH(B25,'Seznam závodníků'!$A:$A,0)),"",INDEX('Seznam závodníků'!$E:$E,MATCH(B25,'Seznam závodníků'!$A:$A,0)))</f>
      </c>
      <c r="B25">
        <v>24</v>
      </c>
      <c r="C25">
        <f>IF(ISERROR(MATCH(B25,'Seznam závodníků'!$A:$A,0)),"",INDEX('Seznam závodníků'!$B:$B,MATCH(B25,'Seznam závodníků'!$A:$A,0)))</f>
      </c>
      <c r="D25" s="7"/>
      <c r="E25" t="e">
        <f ca="1">RANK(D25,INDIRECT("D"&amp;H25&amp;":D"&amp;G25),0)</f>
        <v>#REF!</v>
      </c>
      <c r="F25">
        <f t="shared" si="0"/>
        <v>65422</v>
      </c>
      <c r="G25">
        <f t="shared" si="1"/>
        <v>32</v>
      </c>
      <c r="H25">
        <f t="shared" si="2"/>
        <v>-65389</v>
      </c>
    </row>
    <row r="26" spans="1:8" ht="15">
      <c r="A26">
        <f>IF(ISERROR(MATCH(B26,'Seznam závodníků'!$A:$A,0)),"",INDEX('Seznam závodníků'!$E:$E,MATCH(B26,'Seznam závodníků'!$A:$A,0)))</f>
      </c>
      <c r="B26">
        <v>32</v>
      </c>
      <c r="C26">
        <f>IF(ISERROR(MATCH(B26,'Seznam závodníků'!$A:$A,0)),"",INDEX('Seznam závodníků'!$B:$B,MATCH(B26,'Seznam závodníků'!$A:$A,0)))</f>
      </c>
      <c r="D26" s="7"/>
      <c r="E26" t="e">
        <f ca="1">RANK(D26,INDIRECT("D"&amp;H26&amp;":D"&amp;G26),0)</f>
        <v>#REF!</v>
      </c>
      <c r="F26">
        <f t="shared" si="0"/>
        <v>65422</v>
      </c>
      <c r="G26">
        <f t="shared" si="1"/>
        <v>32</v>
      </c>
      <c r="H26">
        <f t="shared" si="2"/>
        <v>-65389</v>
      </c>
    </row>
    <row r="27" spans="1:8" ht="15">
      <c r="A27">
        <f>IF(ISERROR(MATCH(B27,'Seznam závodníků'!$A:$A,0)),"",INDEX('Seznam závodníků'!$E:$E,MATCH(B27,'Seznam závodníků'!$A:$A,0)))</f>
      </c>
      <c r="B27">
        <v>33</v>
      </c>
      <c r="C27">
        <f>IF(ISERROR(MATCH(B27,'Seznam závodníků'!$A:$A,0)),"",INDEX('Seznam závodníků'!$B:$B,MATCH(B27,'Seznam závodníků'!$A:$A,0)))</f>
      </c>
      <c r="D27" s="7"/>
      <c r="E27" t="e">
        <f ca="1">RANK(D27,INDIRECT("D"&amp;H27&amp;":D"&amp;G27),0)</f>
        <v>#REF!</v>
      </c>
      <c r="F27">
        <f t="shared" si="0"/>
        <v>65422</v>
      </c>
      <c r="G27">
        <f t="shared" si="1"/>
        <v>32</v>
      </c>
      <c r="H27">
        <f t="shared" si="2"/>
        <v>-65389</v>
      </c>
    </row>
    <row r="28" spans="1:8" ht="15">
      <c r="A28">
        <f>IF(ISERROR(MATCH(B28,'Seznam závodníků'!$A:$A,0)),"",INDEX('Seznam závodníků'!$E:$E,MATCH(B28,'Seznam závodníků'!$A:$A,0)))</f>
      </c>
      <c r="B28">
        <v>34</v>
      </c>
      <c r="C28">
        <f>IF(ISERROR(MATCH(B28,'Seznam závodníků'!$A:$A,0)),"",INDEX('Seznam závodníků'!$B:$B,MATCH(B28,'Seznam závodníků'!$A:$A,0)))</f>
      </c>
      <c r="D28" s="7"/>
      <c r="E28" t="e">
        <f ca="1">RANK(D28,INDIRECT("D"&amp;H28&amp;":D"&amp;G28),0)</f>
        <v>#REF!</v>
      </c>
      <c r="F28">
        <f t="shared" si="0"/>
        <v>65422</v>
      </c>
      <c r="G28">
        <f t="shared" si="1"/>
        <v>32</v>
      </c>
      <c r="H28">
        <f t="shared" si="2"/>
        <v>-65389</v>
      </c>
    </row>
    <row r="29" spans="1:8" ht="15">
      <c r="A29">
        <f>IF(ISERROR(MATCH(B29,'Seznam závodníků'!$A:$A,0)),"",INDEX('Seznam závodníků'!$E:$E,MATCH(B29,'Seznam závodníků'!$A:$A,0)))</f>
      </c>
      <c r="B29">
        <v>39</v>
      </c>
      <c r="C29">
        <f>IF(ISERROR(MATCH(B29,'Seznam závodníků'!$A:$A,0)),"",INDEX('Seznam závodníků'!$B:$B,MATCH(B29,'Seznam závodníků'!$A:$A,0)))</f>
      </c>
      <c r="D29" s="7"/>
      <c r="E29" t="e">
        <f ca="1">RANK(D29,INDIRECT("D"&amp;H29&amp;":D"&amp;G29),0)</f>
        <v>#REF!</v>
      </c>
      <c r="F29">
        <f t="shared" si="0"/>
        <v>65422</v>
      </c>
      <c r="G29">
        <f t="shared" si="1"/>
        <v>32</v>
      </c>
      <c r="H29">
        <f t="shared" si="2"/>
        <v>-65389</v>
      </c>
    </row>
    <row r="30" spans="1:8" ht="15">
      <c r="A30">
        <f>IF(ISERROR(MATCH(B30,'Seznam závodníků'!$A:$A,0)),"",INDEX('Seznam závodníků'!$E:$E,MATCH(B30,'Seznam závodníků'!$A:$A,0)))</f>
      </c>
      <c r="B30">
        <v>47</v>
      </c>
      <c r="C30">
        <f>IF(ISERROR(MATCH(B30,'Seznam závodníků'!$A:$A,0)),"",INDEX('Seznam závodníků'!$B:$B,MATCH(B30,'Seznam závodníků'!$A:$A,0)))</f>
      </c>
      <c r="D30" s="7"/>
      <c r="E30" t="e">
        <f ca="1">RANK(D30,INDIRECT("D"&amp;H30&amp;":D"&amp;G30),0)</f>
        <v>#REF!</v>
      </c>
      <c r="F30">
        <f t="shared" si="0"/>
        <v>65422</v>
      </c>
      <c r="G30">
        <f t="shared" si="1"/>
        <v>32</v>
      </c>
      <c r="H30">
        <f t="shared" si="2"/>
        <v>-65389</v>
      </c>
    </row>
    <row r="31" spans="1:8" ht="15">
      <c r="A31">
        <f>IF(ISERROR(MATCH(B31,'Seznam závodníků'!$A:$A,0)),"",INDEX('Seznam závodníků'!$E:$E,MATCH(B31,'Seznam závodníků'!$A:$A,0)))</f>
      </c>
      <c r="B31">
        <v>52</v>
      </c>
      <c r="C31">
        <f>IF(ISERROR(MATCH(B31,'Seznam závodníků'!$A:$A,0)),"",INDEX('Seznam závodníků'!$B:$B,MATCH(B31,'Seznam závodníků'!$A:$A,0)))</f>
      </c>
      <c r="D31" s="7"/>
      <c r="E31" t="e">
        <f ca="1">RANK(D31,INDIRECT("D"&amp;H31&amp;":D"&amp;G31),0)</f>
        <v>#REF!</v>
      </c>
      <c r="F31">
        <f t="shared" si="0"/>
        <v>65422</v>
      </c>
      <c r="G31">
        <f t="shared" si="1"/>
        <v>32</v>
      </c>
      <c r="H31">
        <f t="shared" si="2"/>
        <v>-65389</v>
      </c>
    </row>
    <row r="32" spans="1:8" ht="15">
      <c r="A32">
        <f>IF(ISERROR(MATCH(B32,'Seznam závodníků'!$A:$A,0)),"",INDEX('Seznam závodníků'!$E:$E,MATCH(B32,'Seznam závodníků'!$A:$A,0)))</f>
      </c>
      <c r="B32">
        <v>56</v>
      </c>
      <c r="C32">
        <f>IF(ISERROR(MATCH(B32,'Seznam závodníků'!$A:$A,0)),"",INDEX('Seznam závodníků'!$B:$B,MATCH(B32,'Seznam závodníků'!$A:$A,0)))</f>
      </c>
      <c r="D32" s="9"/>
      <c r="E32" t="e">
        <f ca="1">RANK(D32,INDIRECT("D"&amp;H32&amp;":D"&amp;G32),0)</f>
        <v>#REF!</v>
      </c>
      <c r="F32">
        <f t="shared" si="0"/>
        <v>65422</v>
      </c>
      <c r="G32">
        <f t="shared" si="1"/>
        <v>32</v>
      </c>
      <c r="H32">
        <f t="shared" si="2"/>
        <v>-65389</v>
      </c>
    </row>
    <row r="33" spans="1:8" ht="15">
      <c r="A33" s="2" t="str">
        <f>IF(ISERROR(MATCH(B33,'Seznam závodníků'!$A:$A,0)),"",INDEX('Seznam závodníků'!$E:$E,MATCH(B33,'Seznam závodníků'!$A:$A,0)))</f>
        <v>D3</v>
      </c>
      <c r="B33" s="2">
        <v>51</v>
      </c>
      <c r="C33" s="2" t="str">
        <f>IF(ISERROR(MATCH(B33,'Seznam závodníků'!$A:$A,0)),"",INDEX('Seznam závodníků'!$B:$B,MATCH(B33,'Seznam závodníků'!$A:$A,0)))</f>
        <v>Wiesnerová Lucie</v>
      </c>
      <c r="D33" s="7">
        <v>39.62</v>
      </c>
      <c r="E33" s="2">
        <f ca="1">RANK(D33,INDIRECT("D"&amp;H33&amp;":D"&amp;G33),0)</f>
        <v>1</v>
      </c>
      <c r="F33">
        <f t="shared" si="0"/>
        <v>28</v>
      </c>
      <c r="G33">
        <f t="shared" si="1"/>
        <v>60</v>
      </c>
      <c r="H33">
        <f t="shared" si="2"/>
        <v>33</v>
      </c>
    </row>
    <row r="34" spans="1:8" ht="15">
      <c r="A34" s="2" t="str">
        <f>IF(ISERROR(MATCH(B34,'Seznam závodníků'!$A:$A,0)),"",INDEX('Seznam závodníků'!$E:$E,MATCH(B34,'Seznam závodníků'!$A:$A,0)))</f>
        <v>D3</v>
      </c>
      <c r="B34" s="2">
        <v>27</v>
      </c>
      <c r="C34" s="2" t="str">
        <f>IF(ISERROR(MATCH(B34,'Seznam závodníků'!$A:$A,0)),"",INDEX('Seznam závodníků'!$B:$B,MATCH(B34,'Seznam závodníků'!$A:$A,0)))</f>
        <v>Suchá Linda</v>
      </c>
      <c r="D34" s="7">
        <v>36.89</v>
      </c>
      <c r="E34" s="2">
        <f ca="1">RANK(D34,INDIRECT("D"&amp;H34&amp;":D"&amp;G34),0)</f>
        <v>2</v>
      </c>
      <c r="F34">
        <f t="shared" si="0"/>
        <v>28</v>
      </c>
      <c r="G34">
        <f t="shared" si="1"/>
        <v>60</v>
      </c>
      <c r="H34">
        <f t="shared" si="2"/>
        <v>33</v>
      </c>
    </row>
    <row r="35" spans="1:8" ht="15">
      <c r="A35" s="2" t="str">
        <f>IF(ISERROR(MATCH(B35,'Seznam závodníků'!$A:$A,0)),"",INDEX('Seznam závodníků'!$E:$E,MATCH(B35,'Seznam závodníků'!$A:$A,0)))</f>
        <v>D3</v>
      </c>
      <c r="B35" s="2">
        <v>43</v>
      </c>
      <c r="C35" s="2" t="str">
        <f>IF(ISERROR(MATCH(B35,'Seznam závodníků'!$A:$A,0)),"",INDEX('Seznam závodníků'!$B:$B,MATCH(B35,'Seznam závodníků'!$A:$A,0)))</f>
        <v>Dedková Lucie</v>
      </c>
      <c r="D35" s="7">
        <v>36.04</v>
      </c>
      <c r="E35" s="2">
        <f ca="1">RANK(D35,INDIRECT("D"&amp;H35&amp;":D"&amp;G35),0)</f>
        <v>3</v>
      </c>
      <c r="F35">
        <f t="shared" si="0"/>
        <v>28</v>
      </c>
      <c r="G35">
        <f t="shared" si="1"/>
        <v>60</v>
      </c>
      <c r="H35">
        <f t="shared" si="2"/>
        <v>33</v>
      </c>
    </row>
    <row r="36" spans="1:8" ht="15">
      <c r="A36" s="2" t="str">
        <f>IF(ISERROR(MATCH(B36,'Seznam závodníků'!$A:$A,0)),"",INDEX('Seznam závodníků'!$E:$E,MATCH(B36,'Seznam závodníků'!$A:$A,0)))</f>
        <v>D3</v>
      </c>
      <c r="B36" s="2">
        <v>42</v>
      </c>
      <c r="C36" s="2" t="str">
        <f>IF(ISERROR(MATCH(B36,'Seznam závodníků'!$A:$A,0)),"",INDEX('Seznam závodníků'!$B:$B,MATCH(B36,'Seznam závodníků'!$A:$A,0)))</f>
        <v>Boltíková Eva</v>
      </c>
      <c r="D36" s="7">
        <v>34.75</v>
      </c>
      <c r="E36" s="2">
        <f ca="1">RANK(D36,INDIRECT("D"&amp;H36&amp;":D"&amp;G36),0)</f>
        <v>4</v>
      </c>
      <c r="F36">
        <f t="shared" si="0"/>
        <v>28</v>
      </c>
      <c r="G36">
        <f t="shared" si="1"/>
        <v>60</v>
      </c>
      <c r="H36">
        <f t="shared" si="2"/>
        <v>33</v>
      </c>
    </row>
    <row r="37" spans="1:8" ht="15">
      <c r="A37" s="2" t="str">
        <f>IF(ISERROR(MATCH(B37,'Seznam závodníků'!$A:$A,0)),"",INDEX('Seznam závodníků'!$E:$E,MATCH(B37,'Seznam závodníků'!$A:$A,0)))</f>
        <v>D3</v>
      </c>
      <c r="B37" s="2">
        <v>54</v>
      </c>
      <c r="C37" s="2" t="str">
        <f>IF(ISERROR(MATCH(B37,'Seznam závodníků'!$A:$A,0)),"",INDEX('Seznam závodníků'!$B:$B,MATCH(B37,'Seznam závodníků'!$A:$A,0)))</f>
        <v>Křenková Kateřina</v>
      </c>
      <c r="D37" s="7">
        <v>33.03</v>
      </c>
      <c r="E37" s="2">
        <f ca="1">RANK(D37,INDIRECT("D"&amp;H37&amp;":D"&amp;G37),0)</f>
        <v>5</v>
      </c>
      <c r="F37">
        <f t="shared" si="0"/>
        <v>28</v>
      </c>
      <c r="G37">
        <f t="shared" si="1"/>
        <v>60</v>
      </c>
      <c r="H37">
        <f t="shared" si="2"/>
        <v>33</v>
      </c>
    </row>
    <row r="38" spans="1:8" ht="15">
      <c r="A38" s="2" t="str">
        <f>IF(ISERROR(MATCH(B38,'Seznam závodníků'!$A:$A,0)),"",INDEX('Seznam závodníků'!$E:$E,MATCH(B38,'Seznam závodníků'!$A:$A,0)))</f>
        <v>D3</v>
      </c>
      <c r="B38" s="2">
        <v>30</v>
      </c>
      <c r="C38" s="2" t="str">
        <f>IF(ISERROR(MATCH(B38,'Seznam závodníků'!$A:$A,0)),"",INDEX('Seznam závodníků'!$B:$B,MATCH(B38,'Seznam závodníků'!$A:$A,0)))</f>
        <v>Matoušková Tereza</v>
      </c>
      <c r="D38" s="7">
        <v>32.87</v>
      </c>
      <c r="E38" s="2">
        <f ca="1">RANK(D38,INDIRECT("D"&amp;H38&amp;":D"&amp;G38),0)</f>
        <v>6</v>
      </c>
      <c r="F38">
        <f t="shared" si="0"/>
        <v>28</v>
      </c>
      <c r="G38">
        <f t="shared" si="1"/>
        <v>60</v>
      </c>
      <c r="H38">
        <f t="shared" si="2"/>
        <v>33</v>
      </c>
    </row>
    <row r="39" spans="1:8" ht="15">
      <c r="A39" s="2" t="str">
        <f>IF(ISERROR(MATCH(B39,'Seznam závodníků'!$A:$A,0)),"",INDEX('Seznam závodníků'!$E:$E,MATCH(B39,'Seznam závodníků'!$A:$A,0)))</f>
        <v>D3</v>
      </c>
      <c r="B39" s="2">
        <v>135</v>
      </c>
      <c r="C39" s="2" t="str">
        <f>IF(ISERROR(MATCH(B39,'Seznam závodníků'!$A:$A,0)),"",INDEX('Seznam závodníků'!$B:$B,MATCH(B39,'Seznam závodníků'!$A:$A,0)))</f>
        <v>Císařová Natálie</v>
      </c>
      <c r="D39" s="7">
        <v>31.14</v>
      </c>
      <c r="E39" s="2">
        <f ca="1">RANK(D39,INDIRECT("D"&amp;H39&amp;":D"&amp;G39),0)</f>
        <v>7</v>
      </c>
      <c r="F39">
        <f t="shared" si="0"/>
        <v>28</v>
      </c>
      <c r="G39">
        <f t="shared" si="1"/>
        <v>60</v>
      </c>
      <c r="H39">
        <f t="shared" si="2"/>
        <v>33</v>
      </c>
    </row>
    <row r="40" spans="1:8" ht="15">
      <c r="A40" s="2" t="str">
        <f>IF(ISERROR(MATCH(B40,'Seznam závodníků'!$A:$A,0)),"",INDEX('Seznam závodníků'!$E:$E,MATCH(B40,'Seznam závodníků'!$A:$A,0)))</f>
        <v>D3</v>
      </c>
      <c r="B40" s="2">
        <v>50</v>
      </c>
      <c r="C40" s="2" t="str">
        <f>IF(ISERROR(MATCH(B40,'Seznam závodníků'!$A:$A,0)),"",INDEX('Seznam závodníků'!$B:$B,MATCH(B40,'Seznam závodníků'!$A:$A,0)))</f>
        <v>Píchalová Barbara</v>
      </c>
      <c r="D40" s="7">
        <v>30.66</v>
      </c>
      <c r="E40" s="2">
        <f ca="1">RANK(D40,INDIRECT("D"&amp;H40&amp;":D"&amp;G40),0)</f>
        <v>8</v>
      </c>
      <c r="F40">
        <f t="shared" si="0"/>
        <v>28</v>
      </c>
      <c r="G40">
        <f t="shared" si="1"/>
        <v>60</v>
      </c>
      <c r="H40">
        <f t="shared" si="2"/>
        <v>33</v>
      </c>
    </row>
    <row r="41" spans="1:8" ht="15">
      <c r="A41" s="2" t="str">
        <f>IF(ISERROR(MATCH(B41,'Seznam závodníků'!$A:$A,0)),"",INDEX('Seznam závodníků'!$E:$E,MATCH(B41,'Seznam závodníků'!$A:$A,0)))</f>
        <v>D3</v>
      </c>
      <c r="B41" s="2">
        <v>37</v>
      </c>
      <c r="C41" s="2" t="str">
        <f>IF(ISERROR(MATCH(B41,'Seznam závodníků'!$A:$A,0)),"",INDEX('Seznam závodníků'!$B:$B,MATCH(B41,'Seznam závodníků'!$A:$A,0)))</f>
        <v>Mrázová Nella</v>
      </c>
      <c r="D41" s="7">
        <v>30.33</v>
      </c>
      <c r="E41" s="2">
        <f ca="1">RANK(D41,INDIRECT("D"&amp;H41&amp;":D"&amp;G41),0)</f>
        <v>9</v>
      </c>
      <c r="F41">
        <f t="shared" si="0"/>
        <v>28</v>
      </c>
      <c r="G41">
        <f t="shared" si="1"/>
        <v>60</v>
      </c>
      <c r="H41">
        <f t="shared" si="2"/>
        <v>33</v>
      </c>
    </row>
    <row r="42" spans="1:8" ht="15">
      <c r="A42" s="2" t="str">
        <f>IF(ISERROR(MATCH(B42,'Seznam závodníků'!$A:$A,0)),"",INDEX('Seznam závodníků'!$E:$E,MATCH(B42,'Seznam závodníků'!$A:$A,0)))</f>
        <v>D3</v>
      </c>
      <c r="B42" s="2">
        <v>55</v>
      </c>
      <c r="C42" s="2" t="str">
        <f>IF(ISERROR(MATCH(B42,'Seznam závodníků'!$A:$A,0)),"",INDEX('Seznam závodníků'!$B:$B,MATCH(B42,'Seznam závodníků'!$A:$A,0)))</f>
        <v>Voráčková Terezie</v>
      </c>
      <c r="D42" s="7">
        <v>30.32</v>
      </c>
      <c r="E42" s="2">
        <f ca="1">RANK(D42,INDIRECT("D"&amp;H42&amp;":D"&amp;G42),0)</f>
        <v>10</v>
      </c>
      <c r="F42">
        <f t="shared" si="0"/>
        <v>28</v>
      </c>
      <c r="G42">
        <f t="shared" si="1"/>
        <v>60</v>
      </c>
      <c r="H42">
        <f t="shared" si="2"/>
        <v>33</v>
      </c>
    </row>
    <row r="43" spans="1:8" ht="15">
      <c r="A43" s="2" t="str">
        <f>IF(ISERROR(MATCH(B43,'Seznam závodníků'!$A:$A,0)),"",INDEX('Seznam závodníků'!$E:$E,MATCH(B43,'Seznam závodníků'!$A:$A,0)))</f>
        <v>D3</v>
      </c>
      <c r="B43" s="2">
        <v>29</v>
      </c>
      <c r="C43" s="2" t="str">
        <f>IF(ISERROR(MATCH(B43,'Seznam závodníků'!$A:$A,0)),"",INDEX('Seznam závodníků'!$B:$B,MATCH(B43,'Seznam závodníků'!$A:$A,0)))</f>
        <v>Pelešková Magdalena</v>
      </c>
      <c r="D43" s="7">
        <v>28.46</v>
      </c>
      <c r="E43" s="2">
        <f ca="1">RANK(D43,INDIRECT("D"&amp;H43&amp;":D"&amp;G43),0)</f>
        <v>11</v>
      </c>
      <c r="F43">
        <f t="shared" si="0"/>
        <v>28</v>
      </c>
      <c r="G43">
        <f t="shared" si="1"/>
        <v>60</v>
      </c>
      <c r="H43">
        <f t="shared" si="2"/>
        <v>33</v>
      </c>
    </row>
    <row r="44" spans="1:8" ht="15">
      <c r="A44" s="2" t="str">
        <f>IF(ISERROR(MATCH(B44,'Seznam závodníků'!$A:$A,0)),"",INDEX('Seznam závodníků'!$E:$E,MATCH(B44,'Seznam závodníků'!$A:$A,0)))</f>
        <v>D3</v>
      </c>
      <c r="B44" s="2">
        <v>38</v>
      </c>
      <c r="C44" s="2" t="str">
        <f>IF(ISERROR(MATCH(B44,'Seznam závodníků'!$A:$A,0)),"",INDEX('Seznam závodníků'!$B:$B,MATCH(B44,'Seznam závodníků'!$A:$A,0)))</f>
        <v>Mrázová Sára</v>
      </c>
      <c r="D44" s="7">
        <v>28.42</v>
      </c>
      <c r="E44" s="2">
        <f ca="1">RANK(D44,INDIRECT("D"&amp;H44&amp;":D"&amp;G44),0)</f>
        <v>12</v>
      </c>
      <c r="F44">
        <f t="shared" si="0"/>
        <v>28</v>
      </c>
      <c r="G44">
        <f t="shared" si="1"/>
        <v>60</v>
      </c>
      <c r="H44">
        <f t="shared" si="2"/>
        <v>33</v>
      </c>
    </row>
    <row r="45" spans="1:8" ht="15">
      <c r="A45" s="2" t="str">
        <f>IF(ISERROR(MATCH(B45,'Seznam závodníků'!$A:$A,0)),"",INDEX('Seznam závodníků'!$E:$E,MATCH(B45,'Seznam závodníků'!$A:$A,0)))</f>
        <v>D3</v>
      </c>
      <c r="B45" s="2">
        <v>46</v>
      </c>
      <c r="C45" s="2" t="str">
        <f>IF(ISERROR(MATCH(B45,'Seznam závodníků'!$A:$A,0)),"",INDEX('Seznam závodníků'!$B:$B,MATCH(B45,'Seznam závodníků'!$A:$A,0)))</f>
        <v>Krištofovičová Alexandra</v>
      </c>
      <c r="D45" s="7">
        <v>27.51</v>
      </c>
      <c r="E45" s="2">
        <f ca="1">RANK(D45,INDIRECT("D"&amp;H45&amp;":D"&amp;G45),0)</f>
        <v>13</v>
      </c>
      <c r="F45">
        <f t="shared" si="0"/>
        <v>28</v>
      </c>
      <c r="G45">
        <f t="shared" si="1"/>
        <v>60</v>
      </c>
      <c r="H45">
        <f t="shared" si="2"/>
        <v>33</v>
      </c>
    </row>
    <row r="46" spans="1:8" ht="15">
      <c r="A46" s="2" t="str">
        <f>IF(ISERROR(MATCH(B46,'Seznam závodníků'!$A:$A,0)),"",INDEX('Seznam závodníků'!$E:$E,MATCH(B46,'Seznam závodníků'!$A:$A,0)))</f>
        <v>D3</v>
      </c>
      <c r="B46" s="2">
        <v>25</v>
      </c>
      <c r="C46" s="2" t="str">
        <f>IF(ISERROR(MATCH(B46,'Seznam závodníků'!$A:$A,0)),"",INDEX('Seznam závodníků'!$B:$B,MATCH(B46,'Seznam závodníků'!$A:$A,0)))</f>
        <v>Racková Lucie</v>
      </c>
      <c r="D46" s="7">
        <v>27.18</v>
      </c>
      <c r="E46" s="2">
        <f ca="1">RANK(D46,INDIRECT("D"&amp;H46&amp;":D"&amp;G46),0)</f>
        <v>14</v>
      </c>
      <c r="F46">
        <f t="shared" si="0"/>
        <v>28</v>
      </c>
      <c r="G46">
        <f t="shared" si="1"/>
        <v>60</v>
      </c>
      <c r="H46">
        <f t="shared" si="2"/>
        <v>33</v>
      </c>
    </row>
    <row r="47" spans="1:8" ht="15">
      <c r="A47" s="2" t="str">
        <f>IF(ISERROR(MATCH(B47,'Seznam závodníků'!$A:$A,0)),"",INDEX('Seznam závodníků'!$E:$E,MATCH(B47,'Seznam závodníků'!$A:$A,0)))</f>
        <v>D3</v>
      </c>
      <c r="B47" s="2">
        <v>49</v>
      </c>
      <c r="C47" s="2" t="str">
        <f>IF(ISERROR(MATCH(B47,'Seznam závodníků'!$A:$A,0)),"",INDEX('Seznam závodníků'!$B:$B,MATCH(B47,'Seznam závodníků'!$A:$A,0)))</f>
        <v>Krsová Vanda</v>
      </c>
      <c r="D47" s="7">
        <v>25.74</v>
      </c>
      <c r="E47" s="2">
        <f ca="1">RANK(D47,INDIRECT("D"&amp;H47&amp;":D"&amp;G47),0)</f>
        <v>15</v>
      </c>
      <c r="F47">
        <f t="shared" si="0"/>
        <v>28</v>
      </c>
      <c r="G47">
        <f t="shared" si="1"/>
        <v>60</v>
      </c>
      <c r="H47">
        <f t="shared" si="2"/>
        <v>33</v>
      </c>
    </row>
    <row r="48" spans="1:8" ht="15">
      <c r="A48" s="2" t="str">
        <f>IF(ISERROR(MATCH(B48,'Seznam závodníků'!$A:$A,0)),"",INDEX('Seznam závodníků'!$E:$E,MATCH(B48,'Seznam závodníků'!$A:$A,0)))</f>
        <v>D3</v>
      </c>
      <c r="B48" s="2">
        <v>41</v>
      </c>
      <c r="C48" s="2" t="str">
        <f>IF(ISERROR(MATCH(B48,'Seznam závodníků'!$A:$A,0)),"",INDEX('Seznam závodníků'!$B:$B,MATCH(B48,'Seznam závodníků'!$A:$A,0)))</f>
        <v>Konradyová Nikola</v>
      </c>
      <c r="D48" s="7">
        <v>24.56</v>
      </c>
      <c r="E48" s="2">
        <f ca="1">RANK(D48,INDIRECT("D"&amp;H48&amp;":D"&amp;G48),0)</f>
        <v>16</v>
      </c>
      <c r="F48">
        <f t="shared" si="0"/>
        <v>28</v>
      </c>
      <c r="G48">
        <f t="shared" si="1"/>
        <v>60</v>
      </c>
      <c r="H48">
        <f t="shared" si="2"/>
        <v>33</v>
      </c>
    </row>
    <row r="49" spans="1:8" ht="15">
      <c r="A49" s="2" t="str">
        <f>IF(ISERROR(MATCH(B49,'Seznam závodníků'!$A:$A,0)),"",INDEX('Seznam závodníků'!$E:$E,MATCH(B49,'Seznam závodníků'!$A:$A,0)))</f>
        <v>D3</v>
      </c>
      <c r="B49" s="2">
        <v>45</v>
      </c>
      <c r="C49" s="2" t="str">
        <f>IF(ISERROR(MATCH(B49,'Seznam závodníků'!$A:$A,0)),"",INDEX('Seznam závodníků'!$B:$B,MATCH(B49,'Seznam závodníků'!$A:$A,0)))</f>
        <v>Hrazdilová Kateřina</v>
      </c>
      <c r="D49" s="7">
        <v>24.22</v>
      </c>
      <c r="E49" s="2">
        <f ca="1">RANK(D49,INDIRECT("D"&amp;H49&amp;":D"&amp;G49),0)</f>
        <v>17</v>
      </c>
      <c r="F49">
        <f t="shared" si="0"/>
        <v>28</v>
      </c>
      <c r="G49">
        <f t="shared" si="1"/>
        <v>60</v>
      </c>
      <c r="H49">
        <f t="shared" si="2"/>
        <v>33</v>
      </c>
    </row>
    <row r="50" spans="1:8" ht="15">
      <c r="A50" s="2" t="str">
        <f>IF(ISERROR(MATCH(B50,'Seznam závodníků'!$A:$A,0)),"",INDEX('Seznam závodníků'!$E:$E,MATCH(B50,'Seznam závodníků'!$A:$A,0)))</f>
        <v>D3</v>
      </c>
      <c r="B50" s="2">
        <v>26</v>
      </c>
      <c r="C50" s="2" t="str">
        <f>IF(ISERROR(MATCH(B50,'Seznam závodníků'!$A:$A,0)),"",INDEX('Seznam závodníků'!$B:$B,MATCH(B50,'Seznam závodníků'!$A:$A,0)))</f>
        <v>Sýkorová Kateřina</v>
      </c>
      <c r="D50" s="7">
        <v>23.87</v>
      </c>
      <c r="E50" s="2">
        <f ca="1">RANK(D50,INDIRECT("D"&amp;H50&amp;":D"&amp;G50),0)</f>
        <v>18</v>
      </c>
      <c r="F50">
        <f t="shared" si="0"/>
        <v>28</v>
      </c>
      <c r="G50">
        <f t="shared" si="1"/>
        <v>60</v>
      </c>
      <c r="H50">
        <f t="shared" si="2"/>
        <v>33</v>
      </c>
    </row>
    <row r="51" spans="1:8" ht="15">
      <c r="A51" s="2" t="str">
        <f>IF(ISERROR(MATCH(B51,'Seznam závodníků'!$A:$A,0)),"",INDEX('Seznam závodníků'!$E:$E,MATCH(B51,'Seznam závodníků'!$A:$A,0)))</f>
        <v>D3</v>
      </c>
      <c r="B51" s="2">
        <v>23</v>
      </c>
      <c r="C51" s="2" t="str">
        <f>IF(ISERROR(MATCH(B51,'Seznam závodníků'!$A:$A,0)),"",INDEX('Seznam závodníků'!$B:$B,MATCH(B51,'Seznam závodníků'!$A:$A,0)))</f>
        <v>Pospíšilová Andrea</v>
      </c>
      <c r="D51" s="7">
        <v>23.58</v>
      </c>
      <c r="E51" s="2">
        <f ca="1">RANK(D51,INDIRECT("D"&amp;H51&amp;":D"&amp;G51),0)</f>
        <v>19</v>
      </c>
      <c r="F51">
        <f t="shared" si="0"/>
        <v>28</v>
      </c>
      <c r="G51">
        <f t="shared" si="1"/>
        <v>60</v>
      </c>
      <c r="H51">
        <f t="shared" si="2"/>
        <v>33</v>
      </c>
    </row>
    <row r="52" spans="1:8" ht="15">
      <c r="A52" s="2" t="str">
        <f>IF(ISERROR(MATCH(B52,'Seznam závodníků'!$A:$A,0)),"",INDEX('Seznam závodníků'!$E:$E,MATCH(B52,'Seznam závodníků'!$A:$A,0)))</f>
        <v>D3</v>
      </c>
      <c r="B52" s="2">
        <v>57</v>
      </c>
      <c r="C52" s="2" t="str">
        <f>IF(ISERROR(MATCH(B52,'Seznam závodníků'!$A:$A,0)),"",INDEX('Seznam závodníků'!$B:$B,MATCH(B52,'Seznam závodníků'!$A:$A,0)))</f>
        <v>Vacíková  Lucie</v>
      </c>
      <c r="D52" s="7">
        <v>23.38</v>
      </c>
      <c r="E52" s="2">
        <f ca="1">RANK(D52,INDIRECT("D"&amp;H52&amp;":D"&amp;G52),0)</f>
        <v>20</v>
      </c>
      <c r="F52">
        <f t="shared" si="0"/>
        <v>28</v>
      </c>
      <c r="G52">
        <f t="shared" si="1"/>
        <v>60</v>
      </c>
      <c r="H52">
        <f t="shared" si="2"/>
        <v>33</v>
      </c>
    </row>
    <row r="53" spans="1:8" ht="15">
      <c r="A53" s="2" t="str">
        <f>IF(ISERROR(MATCH(B53,'Seznam závodníků'!$A:$A,0)),"",INDEX('Seznam závodníků'!$E:$E,MATCH(B53,'Seznam závodníků'!$A:$A,0)))</f>
        <v>D3</v>
      </c>
      <c r="B53" s="2">
        <v>44</v>
      </c>
      <c r="C53" s="2" t="str">
        <f>IF(ISERROR(MATCH(B53,'Seznam závodníků'!$A:$A,0)),"",INDEX('Seznam závodníků'!$B:$B,MATCH(B53,'Seznam závodníků'!$A:$A,0)))</f>
        <v>Matúšová Kateřina</v>
      </c>
      <c r="D53" s="7">
        <v>22.59</v>
      </c>
      <c r="E53" s="2">
        <f ca="1">RANK(D53,INDIRECT("D"&amp;H53&amp;":D"&amp;G53),0)</f>
        <v>21</v>
      </c>
      <c r="F53">
        <f t="shared" si="0"/>
        <v>28</v>
      </c>
      <c r="G53">
        <f t="shared" si="1"/>
        <v>60</v>
      </c>
      <c r="H53">
        <f t="shared" si="2"/>
        <v>33</v>
      </c>
    </row>
    <row r="54" spans="1:8" ht="15">
      <c r="A54" s="2" t="str">
        <f>IF(ISERROR(MATCH(B54,'Seznam závodníků'!$A:$A,0)),"",INDEX('Seznam závodníků'!$E:$E,MATCH(B54,'Seznam závodníků'!$A:$A,0)))</f>
        <v>D3</v>
      </c>
      <c r="B54" s="2">
        <v>28</v>
      </c>
      <c r="C54" s="2" t="str">
        <f>IF(ISERROR(MATCH(B54,'Seznam závodníků'!$A:$A,0)),"",INDEX('Seznam závodníků'!$B:$B,MATCH(B54,'Seznam závodníků'!$A:$A,0)))</f>
        <v>Adlerová Lucie</v>
      </c>
      <c r="D54" s="7">
        <v>21.78</v>
      </c>
      <c r="E54" s="2">
        <f ca="1">RANK(D54,INDIRECT("D"&amp;H54&amp;":D"&amp;G54),0)</f>
        <v>22</v>
      </c>
      <c r="F54">
        <f t="shared" si="0"/>
        <v>28</v>
      </c>
      <c r="G54">
        <f t="shared" si="1"/>
        <v>60</v>
      </c>
      <c r="H54">
        <f t="shared" si="2"/>
        <v>33</v>
      </c>
    </row>
    <row r="55" spans="1:8" ht="15">
      <c r="A55" s="2" t="str">
        <f>IF(ISERROR(MATCH(B55,'Seznam závodníků'!$A:$A,0)),"",INDEX('Seznam závodníků'!$E:$E,MATCH(B55,'Seznam závodníků'!$A:$A,0)))</f>
        <v>D3</v>
      </c>
      <c r="B55" s="2">
        <v>40</v>
      </c>
      <c r="C55" s="2" t="str">
        <f>IF(ISERROR(MATCH(B55,'Seznam závodníků'!$A:$A,0)),"",INDEX('Seznam závodníků'!$B:$B,MATCH(B55,'Seznam závodníků'!$A:$A,0)))</f>
        <v>Ibehejová Julie</v>
      </c>
      <c r="D55" s="7">
        <v>19.66</v>
      </c>
      <c r="E55" s="2">
        <f ca="1">RANK(D55,INDIRECT("D"&amp;H55&amp;":D"&amp;G55),0)</f>
        <v>23</v>
      </c>
      <c r="F55">
        <f t="shared" si="0"/>
        <v>28</v>
      </c>
      <c r="G55">
        <f t="shared" si="1"/>
        <v>60</v>
      </c>
      <c r="H55">
        <f t="shared" si="2"/>
        <v>33</v>
      </c>
    </row>
    <row r="56" spans="1:8" ht="15">
      <c r="A56" s="2" t="str">
        <f>IF(ISERROR(MATCH(B56,'Seznam závodníků'!$A:$A,0)),"",INDEX('Seznam závodníků'!$E:$E,MATCH(B56,'Seznam závodníků'!$A:$A,0)))</f>
        <v>D3</v>
      </c>
      <c r="B56" s="2">
        <v>53</v>
      </c>
      <c r="C56" s="2" t="str">
        <f>IF(ISERROR(MATCH(B56,'Seznam závodníků'!$A:$A,0)),"",INDEX('Seznam závodníků'!$B:$B,MATCH(B56,'Seznam závodníků'!$A:$A,0)))</f>
        <v>Křenková Karolína</v>
      </c>
      <c r="D56" s="7">
        <v>19.08</v>
      </c>
      <c r="E56" s="2">
        <f ca="1">RANK(D56,INDIRECT("D"&amp;H56&amp;":D"&amp;G56),0)</f>
        <v>24</v>
      </c>
      <c r="F56">
        <f t="shared" si="0"/>
        <v>28</v>
      </c>
      <c r="G56">
        <f t="shared" si="1"/>
        <v>60</v>
      </c>
      <c r="H56">
        <f t="shared" si="2"/>
        <v>33</v>
      </c>
    </row>
    <row r="57" spans="1:8" ht="15">
      <c r="A57" s="2" t="str">
        <f>IF(ISERROR(MATCH(B57,'Seznam závodníků'!$A:$A,0)),"",INDEX('Seznam závodníků'!$E:$E,MATCH(B57,'Seznam závodníků'!$A:$A,0)))</f>
        <v>D3</v>
      </c>
      <c r="B57" s="2">
        <v>31</v>
      </c>
      <c r="C57" s="2" t="str">
        <f>IF(ISERROR(MATCH(B57,'Seznam závodníků'!$A:$A,0)),"",INDEX('Seznam závodníků'!$B:$B,MATCH(B57,'Seznam závodníků'!$A:$A,0)))</f>
        <v>Junková Karolína</v>
      </c>
      <c r="D57" s="7">
        <v>17.58</v>
      </c>
      <c r="E57" s="2">
        <f ca="1">RANK(D57,INDIRECT("D"&amp;H57&amp;":D"&amp;G57),0)</f>
        <v>25</v>
      </c>
      <c r="F57">
        <f t="shared" si="0"/>
        <v>28</v>
      </c>
      <c r="G57">
        <f t="shared" si="1"/>
        <v>60</v>
      </c>
      <c r="H57">
        <f t="shared" si="2"/>
        <v>33</v>
      </c>
    </row>
    <row r="58" spans="1:8" ht="15">
      <c r="A58" s="2" t="str">
        <f>IF(ISERROR(MATCH(B58,'Seznam závodníků'!$A:$A,0)),"",INDEX('Seznam závodníků'!$E:$E,MATCH(B58,'Seznam závodníků'!$A:$A,0)))</f>
        <v>D3</v>
      </c>
      <c r="B58" s="2">
        <v>48</v>
      </c>
      <c r="C58" s="2" t="str">
        <f>IF(ISERROR(MATCH(B58,'Seznam závodníků'!$A:$A,0)),"",INDEX('Seznam závodníků'!$B:$B,MATCH(B58,'Seznam závodníků'!$A:$A,0)))</f>
        <v>Kindlová Marcela</v>
      </c>
      <c r="D58" s="7">
        <v>16.47</v>
      </c>
      <c r="E58" s="2">
        <f ca="1">RANK(D58,INDIRECT("D"&amp;H58&amp;":D"&amp;G58),0)</f>
        <v>26</v>
      </c>
      <c r="F58">
        <f t="shared" si="0"/>
        <v>28</v>
      </c>
      <c r="G58">
        <f t="shared" si="1"/>
        <v>60</v>
      </c>
      <c r="H58">
        <f t="shared" si="2"/>
        <v>33</v>
      </c>
    </row>
    <row r="59" spans="1:8" ht="15">
      <c r="A59" s="2" t="str">
        <f>IF(ISERROR(MATCH(B59,'Seznam závodníků'!$A:$A,0)),"",INDEX('Seznam závodníků'!$E:$E,MATCH(B59,'Seznam závodníků'!$A:$A,0)))</f>
        <v>D3</v>
      </c>
      <c r="B59" s="2">
        <v>35</v>
      </c>
      <c r="C59" s="2" t="str">
        <f>IF(ISERROR(MATCH(B59,'Seznam závodníků'!$A:$A,0)),"",INDEX('Seznam závodníků'!$B:$B,MATCH(B59,'Seznam závodníků'!$A:$A,0)))</f>
        <v>Nedbalová Kateřina</v>
      </c>
      <c r="D59" s="7">
        <v>13.68</v>
      </c>
      <c r="E59" s="2">
        <f ca="1">RANK(D59,INDIRECT("D"&amp;H59&amp;":D"&amp;G59),0)</f>
        <v>27</v>
      </c>
      <c r="F59">
        <f t="shared" si="0"/>
        <v>28</v>
      </c>
      <c r="G59">
        <f t="shared" si="1"/>
        <v>60</v>
      </c>
      <c r="H59">
        <f t="shared" si="2"/>
        <v>33</v>
      </c>
    </row>
    <row r="60" spans="1:8" ht="15">
      <c r="A60" s="2" t="str">
        <f>IF(ISERROR(MATCH(B60,'Seznam závodníků'!$A:$A,0)),"",INDEX('Seznam závodníků'!$E:$E,MATCH(B60,'Seznam závodníků'!$A:$A,0)))</f>
        <v>D3</v>
      </c>
      <c r="B60" s="2">
        <v>36</v>
      </c>
      <c r="C60" s="2" t="str">
        <f>IF(ISERROR(MATCH(B60,'Seznam závodníků'!$A:$A,0)),"",INDEX('Seznam závodníků'!$B:$B,MATCH(B60,'Seznam závodníků'!$A:$A,0)))</f>
        <v>Krajčíková Lucie</v>
      </c>
      <c r="D60" s="7">
        <v>11.72</v>
      </c>
      <c r="E60" s="2">
        <f ca="1">RANK(D60,INDIRECT("D"&amp;H60&amp;":D"&amp;G60),0)</f>
        <v>28</v>
      </c>
      <c r="F60">
        <f t="shared" si="0"/>
        <v>28</v>
      </c>
      <c r="G60">
        <f t="shared" si="1"/>
        <v>60</v>
      </c>
      <c r="H60">
        <f t="shared" si="2"/>
        <v>33</v>
      </c>
    </row>
    <row r="61" spans="1:8" ht="15">
      <c r="A61" s="2" t="str">
        <f>IF(ISERROR(MATCH(B61,'Seznam závodníků'!$A:$A,0)),"",INDEX('Seznam závodníků'!$E:$E,MATCH(B61,'Seznam závodníků'!$A:$A,0)))</f>
        <v>CH2</v>
      </c>
      <c r="B61" s="2">
        <v>83</v>
      </c>
      <c r="C61" s="2" t="str">
        <f>IF(ISERROR(MATCH(B61,'Seznam závodníků'!$A:$A,0)),"",INDEX('Seznam závodníků'!$B:$B,MATCH(B61,'Seznam závodníků'!$A:$A,0)))</f>
        <v>Šilingr Radek</v>
      </c>
      <c r="D61" s="7">
        <v>35.97</v>
      </c>
      <c r="E61" s="2">
        <f ca="1">RANK(D61,INDIRECT("D"&amp;H61&amp;":D"&amp;G61),0)</f>
        <v>1</v>
      </c>
      <c r="F61">
        <f t="shared" si="0"/>
        <v>34</v>
      </c>
      <c r="G61">
        <f t="shared" si="1"/>
        <v>94</v>
      </c>
      <c r="H61">
        <f t="shared" si="2"/>
        <v>61</v>
      </c>
    </row>
    <row r="62" spans="1:8" ht="15">
      <c r="A62" s="2" t="str">
        <f>IF(ISERROR(MATCH(B62,'Seznam závodníků'!$A:$A,0)),"",INDEX('Seznam závodníků'!$E:$E,MATCH(B62,'Seznam závodníků'!$A:$A,0)))</f>
        <v>CH2</v>
      </c>
      <c r="B62" s="2">
        <v>63</v>
      </c>
      <c r="C62" s="2" t="str">
        <f>IF(ISERROR(MATCH(B62,'Seznam závodníků'!$A:$A,0)),"",INDEX('Seznam závodníků'!$B:$B,MATCH(B62,'Seznam závodníků'!$A:$A,0)))</f>
        <v>Baxa Kryštof</v>
      </c>
      <c r="D62" s="7">
        <v>33.38</v>
      </c>
      <c r="E62" s="2">
        <f ca="1">RANK(D62,INDIRECT("D"&amp;H62&amp;":D"&amp;G62),0)</f>
        <v>2</v>
      </c>
      <c r="F62">
        <f t="shared" si="0"/>
        <v>34</v>
      </c>
      <c r="G62">
        <f t="shared" si="1"/>
        <v>94</v>
      </c>
      <c r="H62">
        <f t="shared" si="2"/>
        <v>61</v>
      </c>
    </row>
    <row r="63" spans="1:8" ht="15">
      <c r="A63" s="2" t="str">
        <f>IF(ISERROR(MATCH(B63,'Seznam závodníků'!$A:$A,0)),"",INDEX('Seznam závodníků'!$E:$E,MATCH(B63,'Seznam závodníků'!$A:$A,0)))</f>
        <v>CH2</v>
      </c>
      <c r="B63" s="2">
        <v>93</v>
      </c>
      <c r="C63" s="2" t="str">
        <f>IF(ISERROR(MATCH(B63,'Seznam závodníků'!$A:$A,0)),"",INDEX('Seznam závodníků'!$B:$B,MATCH(B63,'Seznam závodníků'!$A:$A,0)))</f>
        <v>Jurečka Hynek</v>
      </c>
      <c r="D63" s="7">
        <v>31.02</v>
      </c>
      <c r="E63" s="2">
        <f ca="1">RANK(D63,INDIRECT("D"&amp;H63&amp;":D"&amp;G63),0)</f>
        <v>3</v>
      </c>
      <c r="F63">
        <f t="shared" si="0"/>
        <v>34</v>
      </c>
      <c r="G63">
        <f t="shared" si="1"/>
        <v>94</v>
      </c>
      <c r="H63">
        <f t="shared" si="2"/>
        <v>61</v>
      </c>
    </row>
    <row r="64" spans="1:8" ht="15">
      <c r="A64" s="2" t="str">
        <f>IF(ISERROR(MATCH(B64,'Seznam závodníků'!$A:$A,0)),"",INDEX('Seznam závodníků'!$E:$E,MATCH(B64,'Seznam závodníků'!$A:$A,0)))</f>
        <v>CH2</v>
      </c>
      <c r="B64" s="2">
        <v>58</v>
      </c>
      <c r="C64" s="2" t="str">
        <f>IF(ISERROR(MATCH(B64,'Seznam závodníků'!$A:$A,0)),"",INDEX('Seznam závodníků'!$B:$B,MATCH(B64,'Seznam závodníků'!$A:$A,0)))</f>
        <v>Páník Tomáš</v>
      </c>
      <c r="D64" s="7">
        <v>27.97</v>
      </c>
      <c r="E64" s="2">
        <f ca="1">RANK(D64,INDIRECT("D"&amp;H64&amp;":D"&amp;G64),0)</f>
        <v>4</v>
      </c>
      <c r="F64">
        <f t="shared" si="0"/>
        <v>34</v>
      </c>
      <c r="G64">
        <f t="shared" si="1"/>
        <v>94</v>
      </c>
      <c r="H64">
        <f t="shared" si="2"/>
        <v>61</v>
      </c>
    </row>
    <row r="65" spans="1:8" ht="15">
      <c r="A65" s="2" t="str">
        <f>IF(ISERROR(MATCH(B65,'Seznam závodníků'!$A:$A,0)),"",INDEX('Seznam závodníků'!$E:$E,MATCH(B65,'Seznam závodníků'!$A:$A,0)))</f>
        <v>CH2</v>
      </c>
      <c r="B65" s="2">
        <v>74</v>
      </c>
      <c r="C65" s="2" t="str">
        <f>IF(ISERROR(MATCH(B65,'Seznam závodníků'!$A:$A,0)),"",INDEX('Seznam závodníků'!$B:$B,MATCH(B65,'Seznam závodníků'!$A:$A,0)))</f>
        <v>Škopek Václav</v>
      </c>
      <c r="D65" s="7">
        <v>27.69</v>
      </c>
      <c r="E65" s="2">
        <f ca="1">RANK(D65,INDIRECT("D"&amp;H65&amp;":D"&amp;G65),0)</f>
        <v>5</v>
      </c>
      <c r="F65">
        <f t="shared" si="0"/>
        <v>34</v>
      </c>
      <c r="G65">
        <f t="shared" si="1"/>
        <v>94</v>
      </c>
      <c r="H65">
        <f t="shared" si="2"/>
        <v>61</v>
      </c>
    </row>
    <row r="66" spans="1:8" ht="15">
      <c r="A66" s="2" t="str">
        <f>IF(ISERROR(MATCH(B66,'Seznam závodníků'!$A:$A,0)),"",INDEX('Seznam závodníků'!$E:$E,MATCH(B66,'Seznam závodníků'!$A:$A,0)))</f>
        <v>CH2</v>
      </c>
      <c r="B66" s="2">
        <v>84</v>
      </c>
      <c r="C66" s="2" t="str">
        <f>IF(ISERROR(MATCH(B66,'Seznam závodníků'!$A:$A,0)),"",INDEX('Seznam závodníků'!$B:$B,MATCH(B66,'Seznam závodníků'!$A:$A,0)))</f>
        <v>Polívka Miroslav</v>
      </c>
      <c r="D66" s="7">
        <v>26.63</v>
      </c>
      <c r="E66" s="2">
        <f ca="1">RANK(D66,INDIRECT("D"&amp;H66&amp;":D"&amp;G66),0)</f>
        <v>6</v>
      </c>
      <c r="F66">
        <f t="shared" si="0"/>
        <v>34</v>
      </c>
      <c r="G66">
        <f t="shared" si="1"/>
        <v>94</v>
      </c>
      <c r="H66">
        <f t="shared" si="2"/>
        <v>61</v>
      </c>
    </row>
    <row r="67" spans="1:8" ht="15">
      <c r="A67" s="2" t="str">
        <f>IF(ISERROR(MATCH(B67,'Seznam závodníků'!$A:$A,0)),"",INDEX('Seznam závodníků'!$E:$E,MATCH(B67,'Seznam závodníků'!$A:$A,0)))</f>
        <v>CH2</v>
      </c>
      <c r="B67" s="2">
        <v>86</v>
      </c>
      <c r="C67" s="2" t="str">
        <f>IF(ISERROR(MATCH(B67,'Seznam závodníků'!$A:$A,0)),"",INDEX('Seznam závodníků'!$B:$B,MATCH(B67,'Seznam závodníků'!$A:$A,0)))</f>
        <v>Kulla Matyáš</v>
      </c>
      <c r="D67" s="7">
        <v>26.36</v>
      </c>
      <c r="E67" s="2">
        <f ca="1">RANK(D67,INDIRECT("D"&amp;H67&amp;":D"&amp;G67),0)</f>
        <v>7</v>
      </c>
      <c r="F67">
        <f aca="true" t="shared" si="3" ref="F67:F130">COUNTIF(A$1:A$65536,A67)</f>
        <v>34</v>
      </c>
      <c r="G67">
        <f aca="true" t="shared" si="4" ref="G67:G130">IF(A67&lt;&gt;A68,ROW(),G68)</f>
        <v>94</v>
      </c>
      <c r="H67">
        <f aca="true" t="shared" si="5" ref="H67:H130">IF(G67&lt;&gt;"",G67-F67+1,"")</f>
        <v>61</v>
      </c>
    </row>
    <row r="68" spans="1:8" ht="15">
      <c r="A68" s="2" t="str">
        <f>IF(ISERROR(MATCH(B68,'Seznam závodníků'!$A:$A,0)),"",INDEX('Seznam závodníků'!$E:$E,MATCH(B68,'Seznam závodníků'!$A:$A,0)))</f>
        <v>CH2</v>
      </c>
      <c r="B68" s="2">
        <v>70</v>
      </c>
      <c r="C68" s="2" t="str">
        <f>IF(ISERROR(MATCH(B68,'Seznam závodníků'!$A:$A,0)),"",INDEX('Seznam závodníků'!$B:$B,MATCH(B68,'Seznam závodníků'!$A:$A,0)))</f>
        <v>Buben Lukáš</v>
      </c>
      <c r="D68" s="7">
        <v>24.71</v>
      </c>
      <c r="E68" s="2">
        <f ca="1">RANK(D68,INDIRECT("D"&amp;H68&amp;":D"&amp;G68),0)</f>
        <v>8</v>
      </c>
      <c r="F68">
        <f t="shared" si="3"/>
        <v>34</v>
      </c>
      <c r="G68">
        <f t="shared" si="4"/>
        <v>94</v>
      </c>
      <c r="H68">
        <f t="shared" si="5"/>
        <v>61</v>
      </c>
    </row>
    <row r="69" spans="1:8" ht="15">
      <c r="A69" s="2" t="str">
        <f>IF(ISERROR(MATCH(B69,'Seznam závodníků'!$A:$A,0)),"",INDEX('Seznam závodníků'!$E:$E,MATCH(B69,'Seznam závodníků'!$A:$A,0)))</f>
        <v>CH2</v>
      </c>
      <c r="B69" s="2">
        <v>67</v>
      </c>
      <c r="C69" s="2" t="str">
        <f>IF(ISERROR(MATCH(B69,'Seznam závodníků'!$A:$A,0)),"",INDEX('Seznam závodníků'!$B:$B,MATCH(B69,'Seznam závodníků'!$A:$A,0)))</f>
        <v>Oravec Ondřej</v>
      </c>
      <c r="D69" s="7">
        <v>23.61</v>
      </c>
      <c r="E69" s="2">
        <f ca="1">RANK(D69,INDIRECT("D"&amp;H69&amp;":D"&amp;G69),0)</f>
        <v>9</v>
      </c>
      <c r="F69">
        <f t="shared" si="3"/>
        <v>34</v>
      </c>
      <c r="G69">
        <f t="shared" si="4"/>
        <v>94</v>
      </c>
      <c r="H69">
        <f t="shared" si="5"/>
        <v>61</v>
      </c>
    </row>
    <row r="70" spans="1:8" ht="15">
      <c r="A70" s="2" t="str">
        <f>IF(ISERROR(MATCH(B70,'Seznam závodníků'!$A:$A,0)),"",INDEX('Seznam závodníků'!$E:$E,MATCH(B70,'Seznam závodníků'!$A:$A,0)))</f>
        <v>CH2</v>
      </c>
      <c r="B70" s="2">
        <v>81</v>
      </c>
      <c r="C70" s="2" t="str">
        <f>IF(ISERROR(MATCH(B70,'Seznam závodníků'!$A:$A,0)),"",INDEX('Seznam závodníků'!$B:$B,MATCH(B70,'Seznam závodníků'!$A:$A,0)))</f>
        <v>Duchek Michal</v>
      </c>
      <c r="D70" s="7">
        <v>23.22</v>
      </c>
      <c r="E70" s="2">
        <f ca="1">RANK(D70,INDIRECT("D"&amp;H70&amp;":D"&amp;G70),0)</f>
        <v>10</v>
      </c>
      <c r="F70">
        <f t="shared" si="3"/>
        <v>34</v>
      </c>
      <c r="G70">
        <f t="shared" si="4"/>
        <v>94</v>
      </c>
      <c r="H70">
        <f t="shared" si="5"/>
        <v>61</v>
      </c>
    </row>
    <row r="71" spans="1:8" ht="15">
      <c r="A71" s="2" t="str">
        <f>IF(ISERROR(MATCH(B71,'Seznam závodníků'!$A:$A,0)),"",INDEX('Seznam závodníků'!$E:$E,MATCH(B71,'Seznam závodníků'!$A:$A,0)))</f>
        <v>CH2</v>
      </c>
      <c r="B71" s="2">
        <v>59</v>
      </c>
      <c r="C71" s="2" t="str">
        <f>IF(ISERROR(MATCH(B71,'Seznam závodníků'!$A:$A,0)),"",INDEX('Seznam závodníků'!$B:$B,MATCH(B71,'Seznam závodníků'!$A:$A,0)))</f>
        <v>Míka Ondřej</v>
      </c>
      <c r="D71" s="7">
        <v>22.99</v>
      </c>
      <c r="E71" s="2">
        <f ca="1">RANK(D71,INDIRECT("D"&amp;H71&amp;":D"&amp;G71),0)</f>
        <v>11</v>
      </c>
      <c r="F71">
        <f t="shared" si="3"/>
        <v>34</v>
      </c>
      <c r="G71">
        <f t="shared" si="4"/>
        <v>94</v>
      </c>
      <c r="H71">
        <f t="shared" si="5"/>
        <v>61</v>
      </c>
    </row>
    <row r="72" spans="1:8" ht="15">
      <c r="A72" s="2" t="str">
        <f>IF(ISERROR(MATCH(B72,'Seznam závodníků'!$A:$A,0)),"",INDEX('Seznam závodníků'!$E:$E,MATCH(B72,'Seznam závodníků'!$A:$A,0)))</f>
        <v>CH2</v>
      </c>
      <c r="B72" s="2">
        <v>82</v>
      </c>
      <c r="C72" s="2" t="str">
        <f>IF(ISERROR(MATCH(B72,'Seznam závodníků'!$A:$A,0)),"",INDEX('Seznam závodníků'!$B:$B,MATCH(B72,'Seznam závodníků'!$A:$A,0)))</f>
        <v>Pergler Jan</v>
      </c>
      <c r="D72" s="7">
        <v>22.57</v>
      </c>
      <c r="E72" s="2">
        <f ca="1">RANK(D72,INDIRECT("D"&amp;H72&amp;":D"&amp;G72),0)</f>
        <v>12</v>
      </c>
      <c r="F72">
        <f t="shared" si="3"/>
        <v>34</v>
      </c>
      <c r="G72">
        <f t="shared" si="4"/>
        <v>94</v>
      </c>
      <c r="H72">
        <f t="shared" si="5"/>
        <v>61</v>
      </c>
    </row>
    <row r="73" spans="1:8" ht="15">
      <c r="A73" s="2" t="str">
        <f>IF(ISERROR(MATCH(B73,'Seznam závodníků'!$A:$A,0)),"",INDEX('Seznam závodníků'!$E:$E,MATCH(B73,'Seznam závodníků'!$A:$A,0)))</f>
        <v>CH2</v>
      </c>
      <c r="B73" s="2">
        <v>62</v>
      </c>
      <c r="C73" s="2" t="str">
        <f>IF(ISERROR(MATCH(B73,'Seznam závodníků'!$A:$A,0)),"",INDEX('Seznam závodníků'!$B:$B,MATCH(B73,'Seznam závodníků'!$A:$A,0)))</f>
        <v>Čeliš Marek</v>
      </c>
      <c r="D73" s="7">
        <v>21.84</v>
      </c>
      <c r="E73" s="2">
        <f ca="1">RANK(D73,INDIRECT("D"&amp;H73&amp;":D"&amp;G73),0)</f>
        <v>13</v>
      </c>
      <c r="F73">
        <f t="shared" si="3"/>
        <v>34</v>
      </c>
      <c r="G73">
        <f t="shared" si="4"/>
        <v>94</v>
      </c>
      <c r="H73">
        <f t="shared" si="5"/>
        <v>61</v>
      </c>
    </row>
    <row r="74" spans="1:8" ht="15">
      <c r="A74" s="2" t="str">
        <f>IF(ISERROR(MATCH(B74,'Seznam závodníků'!$A:$A,0)),"",INDEX('Seznam závodníků'!$E:$E,MATCH(B74,'Seznam závodníků'!$A:$A,0)))</f>
        <v>CH2</v>
      </c>
      <c r="B74" s="2">
        <v>87</v>
      </c>
      <c r="C74" s="2" t="str">
        <f>IF(ISERROR(MATCH(B74,'Seznam závodníků'!$A:$A,0)),"",INDEX('Seznam závodníků'!$B:$B,MATCH(B74,'Seznam závodníků'!$A:$A,0)))</f>
        <v>Cibík Radim</v>
      </c>
      <c r="D74" s="7">
        <v>21.51</v>
      </c>
      <c r="E74" s="2">
        <f ca="1">RANK(D74,INDIRECT("D"&amp;H74&amp;":D"&amp;G74),0)</f>
        <v>14</v>
      </c>
      <c r="F74">
        <f t="shared" si="3"/>
        <v>34</v>
      </c>
      <c r="G74">
        <f t="shared" si="4"/>
        <v>94</v>
      </c>
      <c r="H74">
        <f t="shared" si="5"/>
        <v>61</v>
      </c>
    </row>
    <row r="75" spans="1:8" ht="15">
      <c r="A75" s="2" t="str">
        <f>IF(ISERROR(MATCH(B75,'Seznam závodníků'!$A:$A,0)),"",INDEX('Seznam závodníků'!$E:$E,MATCH(B75,'Seznam závodníků'!$A:$A,0)))</f>
        <v>CH2</v>
      </c>
      <c r="B75" s="2">
        <v>73</v>
      </c>
      <c r="C75" s="2" t="str">
        <f>IF(ISERROR(MATCH(B75,'Seznam závodníků'!$A:$A,0)),"",INDEX('Seznam závodníků'!$B:$B,MATCH(B75,'Seznam závodníků'!$A:$A,0)))</f>
        <v>Matúš Marek</v>
      </c>
      <c r="D75" s="7">
        <v>21.03</v>
      </c>
      <c r="E75" s="2">
        <f ca="1">RANK(D75,INDIRECT("D"&amp;H75&amp;":D"&amp;G75),0)</f>
        <v>15</v>
      </c>
      <c r="F75">
        <f t="shared" si="3"/>
        <v>34</v>
      </c>
      <c r="G75">
        <f t="shared" si="4"/>
        <v>94</v>
      </c>
      <c r="H75">
        <f t="shared" si="5"/>
        <v>61</v>
      </c>
    </row>
    <row r="76" spans="1:8" ht="15">
      <c r="A76" s="2" t="str">
        <f>IF(ISERROR(MATCH(B76,'Seznam závodníků'!$A:$A,0)),"",INDEX('Seznam závodníků'!$E:$E,MATCH(B76,'Seznam závodníků'!$A:$A,0)))</f>
        <v>CH2</v>
      </c>
      <c r="B76" s="2">
        <v>78</v>
      </c>
      <c r="C76" s="2" t="str">
        <f>IF(ISERROR(MATCH(B76,'Seznam závodníků'!$A:$A,0)),"",INDEX('Seznam závodníků'!$B:$B,MATCH(B76,'Seznam závodníků'!$A:$A,0)))</f>
        <v>Kasal Michal</v>
      </c>
      <c r="D76" s="7">
        <v>20.89</v>
      </c>
      <c r="E76" s="2">
        <f ca="1">RANK(D76,INDIRECT("D"&amp;H76&amp;":D"&amp;G76),0)</f>
        <v>16</v>
      </c>
      <c r="F76">
        <f t="shared" si="3"/>
        <v>34</v>
      </c>
      <c r="G76">
        <f t="shared" si="4"/>
        <v>94</v>
      </c>
      <c r="H76">
        <f t="shared" si="5"/>
        <v>61</v>
      </c>
    </row>
    <row r="77" spans="1:8" ht="15">
      <c r="A77" s="2" t="str">
        <f>IF(ISERROR(MATCH(B77,'Seznam závodníků'!$A:$A,0)),"",INDEX('Seznam závodníků'!$E:$E,MATCH(B77,'Seznam závodníků'!$A:$A,0)))</f>
        <v>CH2</v>
      </c>
      <c r="B77" s="2">
        <v>89</v>
      </c>
      <c r="C77" s="2" t="str">
        <f>IF(ISERROR(MATCH(B77,'Seznam závodníků'!$A:$A,0)),"",INDEX('Seznam závodníků'!$B:$B,MATCH(B77,'Seznam závodníků'!$A:$A,0)))</f>
        <v>Wohlmut Filip</v>
      </c>
      <c r="D77" s="7">
        <v>20.59</v>
      </c>
      <c r="E77" s="2">
        <f ca="1">RANK(D77,INDIRECT("D"&amp;H77&amp;":D"&amp;G77),0)</f>
        <v>17</v>
      </c>
      <c r="F77">
        <f t="shared" si="3"/>
        <v>34</v>
      </c>
      <c r="G77">
        <f t="shared" si="4"/>
        <v>94</v>
      </c>
      <c r="H77">
        <f t="shared" si="5"/>
        <v>61</v>
      </c>
    </row>
    <row r="78" spans="1:8" ht="15">
      <c r="A78" s="2" t="str">
        <f>IF(ISERROR(MATCH(B78,'Seznam závodníků'!$A:$A,0)),"",INDEX('Seznam závodníků'!$E:$E,MATCH(B78,'Seznam závodníků'!$A:$A,0)))</f>
        <v>CH2</v>
      </c>
      <c r="B78" s="2">
        <v>85</v>
      </c>
      <c r="C78" s="2" t="str">
        <f>IF(ISERROR(MATCH(B78,'Seznam závodníků'!$A:$A,0)),"",INDEX('Seznam závodníků'!$B:$B,MATCH(B78,'Seznam závodníků'!$A:$A,0)))</f>
        <v>Roháč Jan</v>
      </c>
      <c r="D78" s="7">
        <v>20.37</v>
      </c>
      <c r="E78" s="2">
        <f ca="1">RANK(D78,INDIRECT("D"&amp;H78&amp;":D"&amp;G78),0)</f>
        <v>18</v>
      </c>
      <c r="F78">
        <f t="shared" si="3"/>
        <v>34</v>
      </c>
      <c r="G78">
        <f t="shared" si="4"/>
        <v>94</v>
      </c>
      <c r="H78">
        <f t="shared" si="5"/>
        <v>61</v>
      </c>
    </row>
    <row r="79" spans="1:8" ht="15">
      <c r="A79" s="2" t="str">
        <f>IF(ISERROR(MATCH(B79,'Seznam závodníků'!$A:$A,0)),"",INDEX('Seznam závodníků'!$E:$E,MATCH(B79,'Seznam závodníků'!$A:$A,0)))</f>
        <v>CH2</v>
      </c>
      <c r="B79" s="2">
        <v>76</v>
      </c>
      <c r="C79" s="2" t="str">
        <f>IF(ISERROR(MATCH(B79,'Seznam závodníků'!$A:$A,0)),"",INDEX('Seznam závodníků'!$B:$B,MATCH(B79,'Seznam závodníků'!$A:$A,0)))</f>
        <v>Sedláček Petr</v>
      </c>
      <c r="D79" s="7">
        <v>19.77</v>
      </c>
      <c r="E79" s="2">
        <f ca="1">RANK(D79,INDIRECT("D"&amp;H79&amp;":D"&amp;G79),0)</f>
        <v>19</v>
      </c>
      <c r="F79">
        <f t="shared" si="3"/>
        <v>34</v>
      </c>
      <c r="G79">
        <f t="shared" si="4"/>
        <v>94</v>
      </c>
      <c r="H79">
        <f t="shared" si="5"/>
        <v>61</v>
      </c>
    </row>
    <row r="80" spans="1:8" ht="15">
      <c r="A80" s="2" t="str">
        <f>IF(ISERROR(MATCH(B80,'Seznam závodníků'!$A:$A,0)),"",INDEX('Seznam závodníků'!$E:$E,MATCH(B80,'Seznam závodníků'!$A:$A,0)))</f>
        <v>CH2</v>
      </c>
      <c r="B80" s="2">
        <v>72</v>
      </c>
      <c r="C80" s="2" t="str">
        <f>IF(ISERROR(MATCH(B80,'Seznam závodníků'!$A:$A,0)),"",INDEX('Seznam závodníků'!$B:$B,MATCH(B80,'Seznam závodníků'!$A:$A,0)))</f>
        <v>Krejčí Matyáš</v>
      </c>
      <c r="D80" s="7">
        <v>19.08</v>
      </c>
      <c r="E80" s="2">
        <f ca="1">RANK(D80,INDIRECT("D"&amp;H80&amp;":D"&amp;G80),0)</f>
        <v>20</v>
      </c>
      <c r="F80">
        <f t="shared" si="3"/>
        <v>34</v>
      </c>
      <c r="G80">
        <f t="shared" si="4"/>
        <v>94</v>
      </c>
      <c r="H80">
        <f t="shared" si="5"/>
        <v>61</v>
      </c>
    </row>
    <row r="81" spans="1:8" ht="15">
      <c r="A81" s="2" t="str">
        <f>IF(ISERROR(MATCH(B81,'Seznam závodníků'!$A:$A,0)),"",INDEX('Seznam závodníků'!$E:$E,MATCH(B81,'Seznam závodníků'!$A:$A,0)))</f>
        <v>CH2</v>
      </c>
      <c r="B81" s="2">
        <v>88</v>
      </c>
      <c r="C81" s="2" t="str">
        <f>IF(ISERROR(MATCH(B81,'Seznam závodníků'!$A:$A,0)),"",INDEX('Seznam závodníků'!$B:$B,MATCH(B81,'Seznam závodníků'!$A:$A,0)))</f>
        <v>Štěrba Vojtěch</v>
      </c>
      <c r="D81" s="7">
        <v>18.33</v>
      </c>
      <c r="E81" s="2">
        <f ca="1">RANK(D81,INDIRECT("D"&amp;H81&amp;":D"&amp;G81),0)</f>
        <v>21</v>
      </c>
      <c r="F81">
        <f t="shared" si="3"/>
        <v>34</v>
      </c>
      <c r="G81">
        <f t="shared" si="4"/>
        <v>94</v>
      </c>
      <c r="H81">
        <f t="shared" si="5"/>
        <v>61</v>
      </c>
    </row>
    <row r="82" spans="1:8" ht="15">
      <c r="A82" s="2" t="str">
        <f>IF(ISERROR(MATCH(B82,'Seznam závodníků'!$A:$A,0)),"",INDEX('Seznam závodníků'!$E:$E,MATCH(B82,'Seznam závodníků'!$A:$A,0)))</f>
        <v>CH2</v>
      </c>
      <c r="B82" s="2">
        <v>92</v>
      </c>
      <c r="C82" s="2" t="str">
        <f>IF(ISERROR(MATCH(B82,'Seznam závodníků'!$A:$A,0)),"",INDEX('Seznam závodníků'!$B:$B,MATCH(B82,'Seznam závodníků'!$A:$A,0)))</f>
        <v>Mašek Vojtěch</v>
      </c>
      <c r="D82" s="7">
        <v>17.72</v>
      </c>
      <c r="E82" s="2">
        <f ca="1">RANK(D82,INDIRECT("D"&amp;H82&amp;":D"&amp;G82),0)</f>
        <v>22</v>
      </c>
      <c r="F82">
        <f t="shared" si="3"/>
        <v>34</v>
      </c>
      <c r="G82">
        <f t="shared" si="4"/>
        <v>94</v>
      </c>
      <c r="H82">
        <f t="shared" si="5"/>
        <v>61</v>
      </c>
    </row>
    <row r="83" spans="1:8" ht="15">
      <c r="A83" s="2" t="str">
        <f>IF(ISERROR(MATCH(B83,'Seznam závodníků'!$A:$A,0)),"",INDEX('Seznam závodníků'!$E:$E,MATCH(B83,'Seznam závodníků'!$A:$A,0)))</f>
        <v>CH2</v>
      </c>
      <c r="B83" s="2">
        <v>66</v>
      </c>
      <c r="C83" s="2" t="str">
        <f>IF(ISERROR(MATCH(B83,'Seznam závodníků'!$A:$A,0)),"",INDEX('Seznam závodníků'!$B:$B,MATCH(B83,'Seznam závodníků'!$A:$A,0)))</f>
        <v>Paruch Ondřej</v>
      </c>
      <c r="D83" s="7">
        <v>17.66</v>
      </c>
      <c r="E83" s="2">
        <f ca="1">RANK(D83,INDIRECT("D"&amp;H83&amp;":D"&amp;G83),0)</f>
        <v>23</v>
      </c>
      <c r="F83">
        <f t="shared" si="3"/>
        <v>34</v>
      </c>
      <c r="G83">
        <f t="shared" si="4"/>
        <v>94</v>
      </c>
      <c r="H83">
        <f t="shared" si="5"/>
        <v>61</v>
      </c>
    </row>
    <row r="84" spans="1:8" ht="15">
      <c r="A84" s="2" t="str">
        <f>IF(ISERROR(MATCH(B84,'Seznam závodníků'!$A:$A,0)),"",INDEX('Seznam závodníků'!$E:$E,MATCH(B84,'Seznam závodníků'!$A:$A,0)))</f>
        <v>CH2</v>
      </c>
      <c r="B84" s="2">
        <v>64</v>
      </c>
      <c r="C84" s="2" t="str">
        <f>IF(ISERROR(MATCH(B84,'Seznam závodníků'!$A:$A,0)),"",INDEX('Seznam závodníků'!$B:$B,MATCH(B84,'Seznam závodníků'!$A:$A,0)))</f>
        <v>Weber Adam</v>
      </c>
      <c r="D84" s="7">
        <v>17.33</v>
      </c>
      <c r="E84" s="2">
        <f ca="1">RANK(D84,INDIRECT("D"&amp;H84&amp;":D"&amp;G84),0)</f>
        <v>24</v>
      </c>
      <c r="F84">
        <f t="shared" si="3"/>
        <v>34</v>
      </c>
      <c r="G84">
        <f t="shared" si="4"/>
        <v>94</v>
      </c>
      <c r="H84">
        <f t="shared" si="5"/>
        <v>61</v>
      </c>
    </row>
    <row r="85" spans="1:8" ht="15">
      <c r="A85" s="2" t="str">
        <f>IF(ISERROR(MATCH(B85,'Seznam závodníků'!$A:$A,0)),"",INDEX('Seznam závodníků'!$E:$E,MATCH(B85,'Seznam závodníků'!$A:$A,0)))</f>
        <v>CH2</v>
      </c>
      <c r="B85" s="2">
        <v>71</v>
      </c>
      <c r="C85" s="2" t="str">
        <f>IF(ISERROR(MATCH(B85,'Seznam závodníků'!$A:$A,0)),"",INDEX('Seznam závodníků'!$B:$B,MATCH(B85,'Seznam závodníků'!$A:$A,0)))</f>
        <v>Bača David</v>
      </c>
      <c r="D85" s="7">
        <v>15.52</v>
      </c>
      <c r="E85" s="2">
        <f ca="1">RANK(D85,INDIRECT("D"&amp;H85&amp;":D"&amp;G85),0)</f>
        <v>25</v>
      </c>
      <c r="F85">
        <f t="shared" si="3"/>
        <v>34</v>
      </c>
      <c r="G85">
        <f t="shared" si="4"/>
        <v>94</v>
      </c>
      <c r="H85">
        <f t="shared" si="5"/>
        <v>61</v>
      </c>
    </row>
    <row r="86" spans="1:8" ht="15">
      <c r="A86" s="2" t="str">
        <f>IF(ISERROR(MATCH(B86,'Seznam závodníků'!$A:$A,0)),"",INDEX('Seznam závodníků'!$E:$E,MATCH(B86,'Seznam závodníků'!$A:$A,0)))</f>
        <v>CH2</v>
      </c>
      <c r="B86" s="2">
        <v>91</v>
      </c>
      <c r="C86" s="2" t="str">
        <f>IF(ISERROR(MATCH(B86,'Seznam závodníků'!$A:$A,0)),"",INDEX('Seznam závodníků'!$B:$B,MATCH(B86,'Seznam závodníků'!$A:$A,0)))</f>
        <v>Ježek Daniel</v>
      </c>
      <c r="D86" s="7">
        <v>15.39</v>
      </c>
      <c r="E86" s="2">
        <f ca="1">RANK(D86,INDIRECT("D"&amp;H86&amp;":D"&amp;G86),0)</f>
        <v>26</v>
      </c>
      <c r="F86">
        <f t="shared" si="3"/>
        <v>34</v>
      </c>
      <c r="G86">
        <f t="shared" si="4"/>
        <v>94</v>
      </c>
      <c r="H86">
        <f t="shared" si="5"/>
        <v>61</v>
      </c>
    </row>
    <row r="87" spans="1:8" ht="15">
      <c r="A87" s="2" t="str">
        <f>IF(ISERROR(MATCH(B87,'Seznam závodníků'!$A:$A,0)),"",INDEX('Seznam závodníků'!$E:$E,MATCH(B87,'Seznam závodníků'!$A:$A,0)))</f>
        <v>CH2</v>
      </c>
      <c r="B87" s="2">
        <v>77</v>
      </c>
      <c r="C87" s="2" t="str">
        <f>IF(ISERROR(MATCH(B87,'Seznam závodníků'!$A:$A,0)),"",INDEX('Seznam závodníků'!$B:$B,MATCH(B87,'Seznam závodníků'!$A:$A,0)))</f>
        <v>Holý Kryštof</v>
      </c>
      <c r="D87" s="7">
        <v>14.39</v>
      </c>
      <c r="E87" s="2">
        <f ca="1">RANK(D87,INDIRECT("D"&amp;H87&amp;":D"&amp;G87),0)</f>
        <v>27</v>
      </c>
      <c r="F87">
        <f t="shared" si="3"/>
        <v>34</v>
      </c>
      <c r="G87">
        <f t="shared" si="4"/>
        <v>94</v>
      </c>
      <c r="H87">
        <f t="shared" si="5"/>
        <v>61</v>
      </c>
    </row>
    <row r="88" spans="1:8" ht="15">
      <c r="A88" s="2" t="str">
        <f>IF(ISERROR(MATCH(B88,'Seznam závodníků'!$A:$A,0)),"",INDEX('Seznam závodníků'!$E:$E,MATCH(B88,'Seznam závodníků'!$A:$A,0)))</f>
        <v>CH2</v>
      </c>
      <c r="B88" s="2">
        <v>90</v>
      </c>
      <c r="C88" s="2" t="str">
        <f>IF(ISERROR(MATCH(B88,'Seznam závodníků'!$A:$A,0)),"",INDEX('Seznam závodníků'!$B:$B,MATCH(B88,'Seznam závodníků'!$A:$A,0)))</f>
        <v>Mašek Martin</v>
      </c>
      <c r="D88" s="7">
        <v>14.37</v>
      </c>
      <c r="E88" s="2">
        <f ca="1">RANK(D88,INDIRECT("D"&amp;H88&amp;":D"&amp;G88),0)</f>
        <v>28</v>
      </c>
      <c r="F88">
        <f t="shared" si="3"/>
        <v>34</v>
      </c>
      <c r="G88">
        <f t="shared" si="4"/>
        <v>94</v>
      </c>
      <c r="H88">
        <f t="shared" si="5"/>
        <v>61</v>
      </c>
    </row>
    <row r="89" spans="1:8" ht="15">
      <c r="A89" s="2" t="str">
        <f>IF(ISERROR(MATCH(B89,'Seznam závodníků'!$A:$A,0)),"",INDEX('Seznam závodníků'!$E:$E,MATCH(B89,'Seznam závodníků'!$A:$A,0)))</f>
        <v>CH2</v>
      </c>
      <c r="B89" s="2">
        <v>79</v>
      </c>
      <c r="C89" s="2" t="str">
        <f>IF(ISERROR(MATCH(B89,'Seznam závodníků'!$A:$A,0)),"",INDEX('Seznam závodníků'!$B:$B,MATCH(B89,'Seznam závodníků'!$A:$A,0)))</f>
        <v>Broch Kuba</v>
      </c>
      <c r="D89" s="7">
        <v>12.05</v>
      </c>
      <c r="E89" s="2">
        <f ca="1">RANK(D89,INDIRECT("D"&amp;H89&amp;":D"&amp;G89),0)</f>
        <v>29</v>
      </c>
      <c r="F89">
        <f t="shared" si="3"/>
        <v>34</v>
      </c>
      <c r="G89">
        <f t="shared" si="4"/>
        <v>94</v>
      </c>
      <c r="H89">
        <f t="shared" si="5"/>
        <v>61</v>
      </c>
    </row>
    <row r="90" spans="1:8" ht="15">
      <c r="A90" s="2" t="str">
        <f>IF(ISERROR(MATCH(B90,'Seznam závodníků'!$A:$A,0)),"",INDEX('Seznam závodníků'!$E:$E,MATCH(B90,'Seznam závodníků'!$A:$A,0)))</f>
        <v>CH2</v>
      </c>
      <c r="B90" s="2">
        <v>60</v>
      </c>
      <c r="C90" s="2" t="str">
        <f>IF(ISERROR(MATCH(B90,'Seznam závodníků'!$A:$A,0)),"",INDEX('Seznam závodníků'!$B:$B,MATCH(B90,'Seznam závodníků'!$A:$A,0)))</f>
        <v>Raitmayer Vítek</v>
      </c>
      <c r="D90" s="7">
        <v>11.58</v>
      </c>
      <c r="E90" s="2">
        <f ca="1">RANK(D90,INDIRECT("D"&amp;H90&amp;":D"&amp;G90),0)</f>
        <v>30</v>
      </c>
      <c r="F90">
        <f t="shared" si="3"/>
        <v>34</v>
      </c>
      <c r="G90">
        <f t="shared" si="4"/>
        <v>94</v>
      </c>
      <c r="H90">
        <f t="shared" si="5"/>
        <v>61</v>
      </c>
    </row>
    <row r="91" spans="1:8" ht="15">
      <c r="A91" s="2" t="str">
        <f>IF(ISERROR(MATCH(B91,'Seznam závodníků'!$A:$A,0)),"",INDEX('Seznam závodníků'!$E:$E,MATCH(B91,'Seznam závodníků'!$A:$A,0)))</f>
        <v>CH2</v>
      </c>
      <c r="B91" s="2">
        <v>68</v>
      </c>
      <c r="C91" s="2" t="str">
        <f>IF(ISERROR(MATCH(B91,'Seznam závodníků'!$A:$A,0)),"",INDEX('Seznam závodníků'!$B:$B,MATCH(B91,'Seznam závodníků'!$A:$A,0)))</f>
        <v>Gebel Antonín</v>
      </c>
      <c r="D91" s="7">
        <v>11.22</v>
      </c>
      <c r="E91" s="2">
        <f ca="1">RANK(D91,INDIRECT("D"&amp;H91&amp;":D"&amp;G91),0)</f>
        <v>31</v>
      </c>
      <c r="F91">
        <f t="shared" si="3"/>
        <v>34</v>
      </c>
      <c r="G91">
        <f t="shared" si="4"/>
        <v>94</v>
      </c>
      <c r="H91">
        <f t="shared" si="5"/>
        <v>61</v>
      </c>
    </row>
    <row r="92" spans="1:8" ht="15">
      <c r="A92" s="2" t="str">
        <f>IF(ISERROR(MATCH(B92,'Seznam závodníků'!$A:$A,0)),"",INDEX('Seznam závodníků'!$E:$E,MATCH(B92,'Seznam závodníků'!$A:$A,0)))</f>
        <v>CH2</v>
      </c>
      <c r="B92" s="2">
        <v>69</v>
      </c>
      <c r="C92" s="2" t="str">
        <f>IF(ISERROR(MATCH(B92,'Seznam závodníků'!$A:$A,0)),"",INDEX('Seznam závodníků'!$B:$B,MATCH(B92,'Seznam závodníků'!$A:$A,0)))</f>
        <v>Habla Matěj</v>
      </c>
      <c r="D92" s="7">
        <v>9.51</v>
      </c>
      <c r="E92" s="2">
        <f ca="1">RANK(D92,INDIRECT("D"&amp;H92&amp;":D"&amp;G92),0)</f>
        <v>32</v>
      </c>
      <c r="F92">
        <f t="shared" si="3"/>
        <v>34</v>
      </c>
      <c r="G92">
        <f t="shared" si="4"/>
        <v>94</v>
      </c>
      <c r="H92">
        <f t="shared" si="5"/>
        <v>61</v>
      </c>
    </row>
    <row r="93" spans="1:8" ht="15">
      <c r="A93" s="2" t="str">
        <f>IF(ISERROR(MATCH(B93,'Seznam závodníků'!$A:$A,0)),"",INDEX('Seznam závodníků'!$E:$E,MATCH(B93,'Seznam závodníků'!$A:$A,0)))</f>
        <v>CH2</v>
      </c>
      <c r="B93" s="2">
        <v>61</v>
      </c>
      <c r="C93" s="2" t="str">
        <f>IF(ISERROR(MATCH(B93,'Seznam závodníků'!$A:$A,0)),"",INDEX('Seznam závodníků'!$B:$B,MATCH(B93,'Seznam závodníků'!$A:$A,0)))</f>
        <v>Mencl Vojtěch</v>
      </c>
      <c r="D93" s="7">
        <v>9.47</v>
      </c>
      <c r="E93" s="2">
        <f ca="1">RANK(D93,INDIRECT("D"&amp;H93&amp;":D"&amp;G93),0)</f>
        <v>33</v>
      </c>
      <c r="F93">
        <f t="shared" si="3"/>
        <v>34</v>
      </c>
      <c r="G93">
        <f t="shared" si="4"/>
        <v>94</v>
      </c>
      <c r="H93">
        <f t="shared" si="5"/>
        <v>61</v>
      </c>
    </row>
    <row r="94" spans="1:8" ht="15">
      <c r="A94" s="2" t="str">
        <f>IF(ISERROR(MATCH(B94,'Seznam závodníků'!$A:$A,0)),"",INDEX('Seznam závodníků'!$E:$E,MATCH(B94,'Seznam závodníků'!$A:$A,0)))</f>
        <v>CH2</v>
      </c>
      <c r="B94" s="2">
        <v>75</v>
      </c>
      <c r="C94" s="2" t="str">
        <f>IF(ISERROR(MATCH(B94,'Seznam závodníků'!$A:$A,0)),"",INDEX('Seznam závodníků'!$B:$B,MATCH(B94,'Seznam závodníků'!$A:$A,0)))</f>
        <v>Vávra Jiří</v>
      </c>
      <c r="D94" s="7">
        <v>3.27</v>
      </c>
      <c r="E94" s="2">
        <f ca="1">RANK(D94,INDIRECT("D"&amp;H94&amp;":D"&amp;G94),0)</f>
        <v>34</v>
      </c>
      <c r="F94">
        <f t="shared" si="3"/>
        <v>34</v>
      </c>
      <c r="G94">
        <f t="shared" si="4"/>
        <v>94</v>
      </c>
      <c r="H94">
        <f t="shared" si="5"/>
        <v>61</v>
      </c>
    </row>
    <row r="95" spans="1:8" ht="15">
      <c r="A95" s="2">
        <f>IF(ISERROR(MATCH(B95,'Seznam závodníků'!$A:$A,0)),"",INDEX('Seznam závodníků'!$E:$E,MATCH(B95,'Seznam závodníků'!$A:$A,0)))</f>
      </c>
      <c r="B95" s="2">
        <v>65</v>
      </c>
      <c r="C95" s="2">
        <f>IF(ISERROR(MATCH(B95,'Seznam závodníků'!$A:$A,0)),"",INDEX('Seznam závodníků'!$B:$B,MATCH(B95,'Seznam závodníků'!$A:$A,0)))</f>
      </c>
      <c r="D95" s="7"/>
      <c r="E95" s="2" t="e">
        <f ca="1">RANK(D95,INDIRECT("D"&amp;H95&amp;":D"&amp;G95),0)</f>
        <v>#REF!</v>
      </c>
      <c r="F95">
        <f t="shared" si="3"/>
        <v>65422</v>
      </c>
      <c r="G95">
        <f t="shared" si="4"/>
        <v>96</v>
      </c>
      <c r="H95">
        <f t="shared" si="5"/>
        <v>-65325</v>
      </c>
    </row>
    <row r="96" spans="1:8" ht="15">
      <c r="A96" s="2">
        <f>IF(ISERROR(MATCH(B96,'Seznam závodníků'!$A:$A,0)),"",INDEX('Seznam závodníků'!$E:$E,MATCH(B96,'Seznam závodníků'!$A:$A,0)))</f>
      </c>
      <c r="B96" s="2">
        <v>80</v>
      </c>
      <c r="C96" s="2">
        <f>IF(ISERROR(MATCH(B96,'Seznam závodníků'!$A:$A,0)),"",INDEX('Seznam závodníků'!$B:$B,MATCH(B96,'Seznam závodníků'!$A:$A,0)))</f>
      </c>
      <c r="D96" s="7"/>
      <c r="E96" s="2" t="e">
        <f ca="1">RANK(D96,INDIRECT("D"&amp;H96&amp;":D"&amp;G96),0)</f>
        <v>#REF!</v>
      </c>
      <c r="F96">
        <f t="shared" si="3"/>
        <v>65422</v>
      </c>
      <c r="G96">
        <f t="shared" si="4"/>
        <v>96</v>
      </c>
      <c r="H96">
        <f t="shared" si="5"/>
        <v>-65325</v>
      </c>
    </row>
    <row r="97" spans="1:8" ht="15">
      <c r="A97" s="2" t="str">
        <f>IF(ISERROR(MATCH(B97,'Seznam závodníků'!$A:$A,0)),"",INDEX('Seznam závodníků'!$E:$E,MATCH(B97,'Seznam závodníků'!$A:$A,0)))</f>
        <v>D2</v>
      </c>
      <c r="B97" s="2">
        <v>96</v>
      </c>
      <c r="C97" s="2" t="str">
        <f>IF(ISERROR(MATCH(B97,'Seznam závodníků'!$A:$A,0)),"",INDEX('Seznam závodníků'!$B:$B,MATCH(B97,'Seznam závodníků'!$A:$A,0)))</f>
        <v>Piknerová Zuzana</v>
      </c>
      <c r="D97" s="7">
        <v>20.56</v>
      </c>
      <c r="E97" s="2">
        <f ca="1">RANK(D97,INDIRECT("D"&amp;H97&amp;":D"&amp;G97),0)</f>
        <v>1</v>
      </c>
      <c r="F97">
        <f t="shared" si="3"/>
        <v>12</v>
      </c>
      <c r="G97">
        <f t="shared" si="4"/>
        <v>108</v>
      </c>
      <c r="H97">
        <f t="shared" si="5"/>
        <v>97</v>
      </c>
    </row>
    <row r="98" spans="1:8" ht="15">
      <c r="A98" s="2" t="str">
        <f>IF(ISERROR(MATCH(B98,'Seznam závodníků'!$A:$A,0)),"",INDEX('Seznam závodníků'!$E:$E,MATCH(B98,'Seznam závodníků'!$A:$A,0)))</f>
        <v>D2</v>
      </c>
      <c r="B98" s="2">
        <v>104</v>
      </c>
      <c r="C98" s="2" t="str">
        <f>IF(ISERROR(MATCH(B98,'Seznam závodníků'!$A:$A,0)),"",INDEX('Seznam závodníků'!$B:$B,MATCH(B98,'Seznam závodníků'!$A:$A,0)))</f>
        <v>Burianová Kateřina</v>
      </c>
      <c r="D98" s="7">
        <v>18.51</v>
      </c>
      <c r="E98" s="2">
        <f ca="1">RANK(D98,INDIRECT("D"&amp;H98&amp;":D"&amp;G98),0)</f>
        <v>2</v>
      </c>
      <c r="F98">
        <f t="shared" si="3"/>
        <v>12</v>
      </c>
      <c r="G98">
        <f t="shared" si="4"/>
        <v>108</v>
      </c>
      <c r="H98">
        <f t="shared" si="5"/>
        <v>97</v>
      </c>
    </row>
    <row r="99" spans="1:8" ht="15">
      <c r="A99" s="2" t="str">
        <f>IF(ISERROR(MATCH(B99,'Seznam závodníků'!$A:$A,0)),"",INDEX('Seznam závodníků'!$E:$E,MATCH(B99,'Seznam závodníků'!$A:$A,0)))</f>
        <v>D2</v>
      </c>
      <c r="B99" s="2">
        <v>99</v>
      </c>
      <c r="C99" s="2" t="str">
        <f>IF(ISERROR(MATCH(B99,'Seznam závodníků'!$A:$A,0)),"",INDEX('Seznam závodníků'!$B:$B,MATCH(B99,'Seznam závodníků'!$A:$A,0)))</f>
        <v>Šobrová Anna</v>
      </c>
      <c r="D99" s="7">
        <v>16.24</v>
      </c>
      <c r="E99" s="2">
        <f ca="1">RANK(D99,INDIRECT("D"&amp;H99&amp;":D"&amp;G99),0)</f>
        <v>3</v>
      </c>
      <c r="F99">
        <f t="shared" si="3"/>
        <v>12</v>
      </c>
      <c r="G99">
        <f t="shared" si="4"/>
        <v>108</v>
      </c>
      <c r="H99">
        <f t="shared" si="5"/>
        <v>97</v>
      </c>
    </row>
    <row r="100" spans="1:8" ht="15">
      <c r="A100" s="2" t="str">
        <f>IF(ISERROR(MATCH(B100,'Seznam závodníků'!$A:$A,0)),"",INDEX('Seznam závodníků'!$E:$E,MATCH(B100,'Seznam závodníků'!$A:$A,0)))</f>
        <v>D2</v>
      </c>
      <c r="B100" s="2">
        <v>94</v>
      </c>
      <c r="C100" s="2" t="str">
        <f>IF(ISERROR(MATCH(B100,'Seznam závodníků'!$A:$A,0)),"",INDEX('Seznam závodníků'!$B:$B,MATCH(B100,'Seznam závodníků'!$A:$A,0)))</f>
        <v>Široká Ludmila</v>
      </c>
      <c r="D100" s="7">
        <v>16.23</v>
      </c>
      <c r="E100" s="2">
        <f ca="1">RANK(D100,INDIRECT("D"&amp;H100&amp;":D"&amp;G100),0)</f>
        <v>4</v>
      </c>
      <c r="F100">
        <f t="shared" si="3"/>
        <v>12</v>
      </c>
      <c r="G100">
        <f t="shared" si="4"/>
        <v>108</v>
      </c>
      <c r="H100">
        <f t="shared" si="5"/>
        <v>97</v>
      </c>
    </row>
    <row r="101" spans="1:8" ht="15">
      <c r="A101" s="2" t="str">
        <f>IF(ISERROR(MATCH(B101,'Seznam závodníků'!$A:$A,0)),"",INDEX('Seznam závodníků'!$E:$E,MATCH(B101,'Seznam závodníků'!$A:$A,0)))</f>
        <v>D2</v>
      </c>
      <c r="B101" s="2">
        <v>102</v>
      </c>
      <c r="C101" s="2" t="str">
        <f>IF(ISERROR(MATCH(B101,'Seznam závodníků'!$A:$A,0)),"",INDEX('Seznam závodníků'!$B:$B,MATCH(B101,'Seznam závodníků'!$A:$A,0)))</f>
        <v>Kalčíková Veronika</v>
      </c>
      <c r="D101" s="7">
        <v>16.16</v>
      </c>
      <c r="E101" s="2">
        <f ca="1">RANK(D101,INDIRECT("D"&amp;H101&amp;":D"&amp;G101),0)</f>
        <v>5</v>
      </c>
      <c r="F101">
        <f t="shared" si="3"/>
        <v>12</v>
      </c>
      <c r="G101">
        <f t="shared" si="4"/>
        <v>108</v>
      </c>
      <c r="H101">
        <f t="shared" si="5"/>
        <v>97</v>
      </c>
    </row>
    <row r="102" spans="1:8" ht="15">
      <c r="A102" s="2" t="str">
        <f>IF(ISERROR(MATCH(B102,'Seznam závodníků'!$A:$A,0)),"",INDEX('Seznam závodníků'!$E:$E,MATCH(B102,'Seznam závodníků'!$A:$A,0)))</f>
        <v>D2</v>
      </c>
      <c r="B102" s="2">
        <v>95</v>
      </c>
      <c r="C102" s="2" t="str">
        <f>IF(ISERROR(MATCH(B102,'Seznam závodníků'!$A:$A,0)),"",INDEX('Seznam závodníků'!$B:$B,MATCH(B102,'Seznam závodníků'!$A:$A,0)))</f>
        <v>Davídová Markéta</v>
      </c>
      <c r="D102" s="7">
        <v>16.1</v>
      </c>
      <c r="E102" s="2">
        <f ca="1">RANK(D102,INDIRECT("D"&amp;H102&amp;":D"&amp;G102),0)</f>
        <v>6</v>
      </c>
      <c r="F102">
        <f t="shared" si="3"/>
        <v>12</v>
      </c>
      <c r="G102">
        <f t="shared" si="4"/>
        <v>108</v>
      </c>
      <c r="H102">
        <f t="shared" si="5"/>
        <v>97</v>
      </c>
    </row>
    <row r="103" spans="1:8" ht="15">
      <c r="A103" s="2" t="str">
        <f>IF(ISERROR(MATCH(B103,'Seznam závodníků'!$A:$A,0)),"",INDEX('Seznam závodníků'!$E:$E,MATCH(B103,'Seznam závodníků'!$A:$A,0)))</f>
        <v>D2</v>
      </c>
      <c r="B103" s="2">
        <v>98</v>
      </c>
      <c r="C103" s="2" t="str">
        <f>IF(ISERROR(MATCH(B103,'Seznam závodníků'!$A:$A,0)),"",INDEX('Seznam závodníků'!$B:$B,MATCH(B103,'Seznam závodníků'!$A:$A,0)))</f>
        <v>Hejnová Barbora</v>
      </c>
      <c r="D103" s="7">
        <v>15.97</v>
      </c>
      <c r="E103" s="2">
        <f ca="1">RANK(D103,INDIRECT("D"&amp;H103&amp;":D"&amp;G103),0)</f>
        <v>7</v>
      </c>
      <c r="F103">
        <f t="shared" si="3"/>
        <v>12</v>
      </c>
      <c r="G103">
        <f t="shared" si="4"/>
        <v>108</v>
      </c>
      <c r="H103">
        <f t="shared" si="5"/>
        <v>97</v>
      </c>
    </row>
    <row r="104" spans="1:8" ht="15">
      <c r="A104" s="2" t="str">
        <f>IF(ISERROR(MATCH(B104,'Seznam závodníků'!$A:$A,0)),"",INDEX('Seznam závodníků'!$E:$E,MATCH(B104,'Seznam závodníků'!$A:$A,0)))</f>
        <v>D2</v>
      </c>
      <c r="B104" s="2">
        <v>106</v>
      </c>
      <c r="C104" s="2" t="str">
        <f>IF(ISERROR(MATCH(B104,'Seznam závodníků'!$A:$A,0)),"",INDEX('Seznam závodníků'!$B:$B,MATCH(B104,'Seznam závodníků'!$A:$A,0)))</f>
        <v>Šůsová Kateřina</v>
      </c>
      <c r="D104" s="7">
        <v>14.76</v>
      </c>
      <c r="E104" s="2">
        <f ca="1">RANK(D104,INDIRECT("D"&amp;H104&amp;":D"&amp;G104),0)</f>
        <v>8</v>
      </c>
      <c r="F104">
        <f t="shared" si="3"/>
        <v>12</v>
      </c>
      <c r="G104">
        <f t="shared" si="4"/>
        <v>108</v>
      </c>
      <c r="H104">
        <f t="shared" si="5"/>
        <v>97</v>
      </c>
    </row>
    <row r="105" spans="1:8" ht="15">
      <c r="A105" s="2" t="str">
        <f>IF(ISERROR(MATCH(B105,'Seznam závodníků'!$A:$A,0)),"",INDEX('Seznam závodníků'!$E:$E,MATCH(B105,'Seznam závodníků'!$A:$A,0)))</f>
        <v>D2</v>
      </c>
      <c r="B105" s="2">
        <v>105</v>
      </c>
      <c r="C105" s="2" t="str">
        <f>IF(ISERROR(MATCH(B105,'Seznam závodníků'!$A:$A,0)),"",INDEX('Seznam závodníků'!$B:$B,MATCH(B105,'Seznam závodníků'!$A:$A,0)))</f>
        <v>Romová Ella</v>
      </c>
      <c r="D105" s="7">
        <v>12.4</v>
      </c>
      <c r="E105" s="2">
        <f ca="1">RANK(D105,INDIRECT("D"&amp;H105&amp;":D"&amp;G105),0)</f>
        <v>9</v>
      </c>
      <c r="F105">
        <f t="shared" si="3"/>
        <v>12</v>
      </c>
      <c r="G105">
        <f t="shared" si="4"/>
        <v>108</v>
      </c>
      <c r="H105">
        <f t="shared" si="5"/>
        <v>97</v>
      </c>
    </row>
    <row r="106" spans="1:8" ht="15">
      <c r="A106" s="2" t="str">
        <f>IF(ISERROR(MATCH(B106,'Seznam závodníků'!$A:$A,0)),"",INDEX('Seznam závodníků'!$E:$E,MATCH(B106,'Seznam závodníků'!$A:$A,0)))</f>
        <v>D2</v>
      </c>
      <c r="B106" s="2">
        <v>100</v>
      </c>
      <c r="C106" s="2" t="str">
        <f>IF(ISERROR(MATCH(B106,'Seznam závodníků'!$A:$A,0)),"",INDEX('Seznam závodníků'!$B:$B,MATCH(B106,'Seznam závodníků'!$A:$A,0)))</f>
        <v>Fišerová Tereza</v>
      </c>
      <c r="D106" s="7">
        <v>11</v>
      </c>
      <c r="E106" s="2">
        <f ca="1">RANK(D106,INDIRECT("D"&amp;H106&amp;":D"&amp;G106),0)</f>
        <v>10</v>
      </c>
      <c r="F106">
        <f t="shared" si="3"/>
        <v>12</v>
      </c>
      <c r="G106">
        <f t="shared" si="4"/>
        <v>108</v>
      </c>
      <c r="H106">
        <f t="shared" si="5"/>
        <v>97</v>
      </c>
    </row>
    <row r="107" spans="1:8" ht="15">
      <c r="A107" s="2" t="str">
        <f>IF(ISERROR(MATCH(B107,'Seznam závodníků'!$A:$A,0)),"",INDEX('Seznam závodníků'!$E:$E,MATCH(B107,'Seznam závodníků'!$A:$A,0)))</f>
        <v>D2</v>
      </c>
      <c r="B107" s="2">
        <v>103</v>
      </c>
      <c r="C107" s="2" t="str">
        <f>IF(ISERROR(MATCH(B107,'Seznam závodníků'!$A:$A,0)),"",INDEX('Seznam závodníků'!$B:$B,MATCH(B107,'Seznam závodníků'!$A:$A,0)))</f>
        <v>Suchánková Eva</v>
      </c>
      <c r="D107" s="7">
        <v>10.61</v>
      </c>
      <c r="E107" s="2">
        <f ca="1">RANK(D107,INDIRECT("D"&amp;H107&amp;":D"&amp;G107),0)</f>
        <v>11</v>
      </c>
      <c r="F107">
        <f t="shared" si="3"/>
        <v>12</v>
      </c>
      <c r="G107">
        <f t="shared" si="4"/>
        <v>108</v>
      </c>
      <c r="H107">
        <f t="shared" si="5"/>
        <v>97</v>
      </c>
    </row>
    <row r="108" spans="1:8" ht="15">
      <c r="A108" s="2" t="str">
        <f>IF(ISERROR(MATCH(B108,'Seznam závodníků'!$A:$A,0)),"",INDEX('Seznam závodníků'!$E:$E,MATCH(B108,'Seznam závodníků'!$A:$A,0)))</f>
        <v>D2</v>
      </c>
      <c r="B108" s="2">
        <v>101</v>
      </c>
      <c r="C108" s="2" t="str">
        <f>IF(ISERROR(MATCH(B108,'Seznam závodníků'!$A:$A,0)),"",INDEX('Seznam závodníků'!$B:$B,MATCH(B108,'Seznam závodníků'!$A:$A,0)))</f>
        <v>Švábová Adéla</v>
      </c>
      <c r="D108" s="7">
        <v>9.26</v>
      </c>
      <c r="E108" s="2">
        <f ca="1">RANK(D108,INDIRECT("D"&amp;H108&amp;":D"&amp;G108),0)</f>
        <v>12</v>
      </c>
      <c r="F108">
        <f t="shared" si="3"/>
        <v>12</v>
      </c>
      <c r="G108">
        <f t="shared" si="4"/>
        <v>108</v>
      </c>
      <c r="H108">
        <f t="shared" si="5"/>
        <v>97</v>
      </c>
    </row>
    <row r="109" spans="1:8" ht="15">
      <c r="A109">
        <f>IF(ISERROR(MATCH(B109,'Seznam závodníků'!$A:$A,0)),"",INDEX('Seznam závodníků'!$E:$E,MATCH(B109,'Seznam závodníků'!$A:$A,0)))</f>
      </c>
      <c r="B109">
        <v>97</v>
      </c>
      <c r="C109">
        <f>IF(ISERROR(MATCH(B109,'Seznam závodníků'!$A:$A,0)),"",INDEX('Seznam závodníků'!$B:$B,MATCH(B109,'Seznam závodníků'!$A:$A,0)))</f>
      </c>
      <c r="D109" s="8">
        <v>99</v>
      </c>
      <c r="E109" t="e">
        <f ca="1">RANK(D109,INDIRECT("D"&amp;H109&amp;":D"&amp;G109),0)</f>
        <v>#REF!</v>
      </c>
      <c r="F109">
        <f t="shared" si="3"/>
        <v>65422</v>
      </c>
      <c r="G109">
        <f t="shared" si="4"/>
        <v>110</v>
      </c>
      <c r="H109">
        <f t="shared" si="5"/>
        <v>-65311</v>
      </c>
    </row>
    <row r="110" spans="1:8" ht="15">
      <c r="A110">
        <f>IF(ISERROR(MATCH(B110,'Seznam závodníků'!$A:$A,0)),"",INDEX('Seznam závodníků'!$E:$E,MATCH(B110,'Seznam závodníků'!$A:$A,0)))</f>
      </c>
      <c r="B110">
        <v>107</v>
      </c>
      <c r="C110">
        <f>IF(ISERROR(MATCH(B110,'Seznam závodníků'!$A:$A,0)),"",INDEX('Seznam závodníků'!$B:$B,MATCH(B110,'Seznam závodníků'!$A:$A,0)))</f>
      </c>
      <c r="D110" s="7">
        <v>109</v>
      </c>
      <c r="E110" t="e">
        <f ca="1">RANK(D110,INDIRECT("D"&amp;H110&amp;":D"&amp;G110),0)</f>
        <v>#REF!</v>
      </c>
      <c r="F110">
        <f t="shared" si="3"/>
        <v>65422</v>
      </c>
      <c r="G110">
        <f t="shared" si="4"/>
        <v>110</v>
      </c>
      <c r="H110">
        <f t="shared" si="5"/>
        <v>-65311</v>
      </c>
    </row>
    <row r="111" spans="1:8" ht="15">
      <c r="A111" s="2" t="str">
        <f>IF(ISERROR(MATCH(B111,'Seznam závodníků'!$A:$A,0)),"",INDEX('Seznam závodníků'!$E:$E,MATCH(B111,'Seznam závodníků'!$A:$A,0)))</f>
        <v>CH1</v>
      </c>
      <c r="B111" s="2">
        <v>117</v>
      </c>
      <c r="C111" s="2" t="str">
        <f>IF(ISERROR(MATCH(B111,'Seznam závodníků'!$A:$A,0)),"",INDEX('Seznam závodníků'!$B:$B,MATCH(B111,'Seznam závodníků'!$A:$A,0)))</f>
        <v>Pergler Michal</v>
      </c>
      <c r="D111" s="7">
        <v>21.38</v>
      </c>
      <c r="E111" s="2">
        <f ca="1">RANK(D111,INDIRECT("D"&amp;H111&amp;":D"&amp;G111),0)</f>
        <v>1</v>
      </c>
      <c r="F111">
        <f t="shared" si="3"/>
        <v>10</v>
      </c>
      <c r="G111">
        <f t="shared" si="4"/>
        <v>120</v>
      </c>
      <c r="H111">
        <f t="shared" si="5"/>
        <v>111</v>
      </c>
    </row>
    <row r="112" spans="1:8" ht="15">
      <c r="A112" s="2" t="str">
        <f>IF(ISERROR(MATCH(B112,'Seznam závodníků'!$A:$A,0)),"",INDEX('Seznam závodníků'!$E:$E,MATCH(B112,'Seznam závodníků'!$A:$A,0)))</f>
        <v>CH1</v>
      </c>
      <c r="B112" s="2">
        <v>113</v>
      </c>
      <c r="C112" s="2" t="str">
        <f>IF(ISERROR(MATCH(B112,'Seznam závodníků'!$A:$A,0)),"",INDEX('Seznam závodníků'!$B:$B,MATCH(B112,'Seznam závodníků'!$A:$A,0)))</f>
        <v>Soukup Martin</v>
      </c>
      <c r="D112" s="7">
        <v>12.76</v>
      </c>
      <c r="E112" s="2">
        <f ca="1">RANK(D112,INDIRECT("D"&amp;H112&amp;":D"&amp;G112),0)</f>
        <v>2</v>
      </c>
      <c r="F112">
        <f t="shared" si="3"/>
        <v>10</v>
      </c>
      <c r="G112">
        <f t="shared" si="4"/>
        <v>120</v>
      </c>
      <c r="H112">
        <f t="shared" si="5"/>
        <v>111</v>
      </c>
    </row>
    <row r="113" spans="1:8" ht="15">
      <c r="A113" s="2" t="str">
        <f>IF(ISERROR(MATCH(B113,'Seznam závodníků'!$A:$A,0)),"",INDEX('Seznam závodníků'!$E:$E,MATCH(B113,'Seznam závodníků'!$A:$A,0)))</f>
        <v>CH1</v>
      </c>
      <c r="B113" s="2">
        <v>119</v>
      </c>
      <c r="C113" s="2" t="str">
        <f>IF(ISERROR(MATCH(B113,'Seznam závodníků'!$A:$A,0)),"",INDEX('Seznam závodníků'!$B:$B,MATCH(B113,'Seznam závodníků'!$A:$A,0)))</f>
        <v>Pilný Roman</v>
      </c>
      <c r="D113" s="7">
        <v>12.19</v>
      </c>
      <c r="E113" s="2">
        <f ca="1">RANK(D113,INDIRECT("D"&amp;H113&amp;":D"&amp;G113),0)</f>
        <v>3</v>
      </c>
      <c r="F113">
        <f t="shared" si="3"/>
        <v>10</v>
      </c>
      <c r="G113">
        <f t="shared" si="4"/>
        <v>120</v>
      </c>
      <c r="H113">
        <f t="shared" si="5"/>
        <v>111</v>
      </c>
    </row>
    <row r="114" spans="1:8" ht="15">
      <c r="A114" s="2" t="str">
        <f>IF(ISERROR(MATCH(B114,'Seznam závodníků'!$A:$A,0)),"",INDEX('Seznam závodníků'!$E:$E,MATCH(B114,'Seznam závodníků'!$A:$A,0)))</f>
        <v>CH1</v>
      </c>
      <c r="B114" s="2">
        <v>114</v>
      </c>
      <c r="C114" s="2" t="str">
        <f>IF(ISERROR(MATCH(B114,'Seznam závodníků'!$A:$A,0)),"",INDEX('Seznam závodníků'!$B:$B,MATCH(B114,'Seznam závodníků'!$A:$A,0)))</f>
        <v>Tafat Adam</v>
      </c>
      <c r="D114" s="7">
        <v>11.6</v>
      </c>
      <c r="E114" s="2">
        <f ca="1">RANK(D114,INDIRECT("D"&amp;H114&amp;":D"&amp;G114),0)</f>
        <v>4</v>
      </c>
      <c r="F114">
        <f t="shared" si="3"/>
        <v>10</v>
      </c>
      <c r="G114">
        <f t="shared" si="4"/>
        <v>120</v>
      </c>
      <c r="H114">
        <f t="shared" si="5"/>
        <v>111</v>
      </c>
    </row>
    <row r="115" spans="1:8" ht="15">
      <c r="A115" s="2" t="str">
        <f>IF(ISERROR(MATCH(B115,'Seznam závodníků'!$A:$A,0)),"",INDEX('Seznam závodníků'!$E:$E,MATCH(B115,'Seznam závodníků'!$A:$A,0)))</f>
        <v>CH1</v>
      </c>
      <c r="B115" s="2">
        <v>112</v>
      </c>
      <c r="C115" s="2" t="str">
        <f>IF(ISERROR(MATCH(B115,'Seznam závodníků'!$A:$A,0)),"",INDEX('Seznam závodníků'!$B:$B,MATCH(B115,'Seznam závodníků'!$A:$A,0)))</f>
        <v>Votýpka Jan</v>
      </c>
      <c r="D115" s="7">
        <v>9.86</v>
      </c>
      <c r="E115" s="2">
        <f ca="1">RANK(D115,INDIRECT("D"&amp;H115&amp;":D"&amp;G115),0)</f>
        <v>5</v>
      </c>
      <c r="F115">
        <f t="shared" si="3"/>
        <v>10</v>
      </c>
      <c r="G115">
        <f t="shared" si="4"/>
        <v>120</v>
      </c>
      <c r="H115">
        <f t="shared" si="5"/>
        <v>111</v>
      </c>
    </row>
    <row r="116" spans="1:8" ht="15">
      <c r="A116" s="2" t="str">
        <f>IF(ISERROR(MATCH(B116,'Seznam závodníků'!$A:$A,0)),"",INDEX('Seznam závodníků'!$E:$E,MATCH(B116,'Seznam závodníků'!$A:$A,0)))</f>
        <v>CH1</v>
      </c>
      <c r="B116" s="2">
        <v>121</v>
      </c>
      <c r="C116" s="2" t="str">
        <f>IF(ISERROR(MATCH(B116,'Seznam závodníků'!$A:$A,0)),"",INDEX('Seznam závodníků'!$B:$B,MATCH(B116,'Seznam závodníků'!$A:$A,0)))</f>
        <v>Wiesner Jan</v>
      </c>
      <c r="D116" s="7">
        <v>9.67</v>
      </c>
      <c r="E116" s="2">
        <f ca="1">RANK(D116,INDIRECT("D"&amp;H116&amp;":D"&amp;G116),0)</f>
        <v>6</v>
      </c>
      <c r="F116">
        <f t="shared" si="3"/>
        <v>10</v>
      </c>
      <c r="G116">
        <f t="shared" si="4"/>
        <v>120</v>
      </c>
      <c r="H116">
        <f t="shared" si="5"/>
        <v>111</v>
      </c>
    </row>
    <row r="117" spans="1:8" ht="15">
      <c r="A117" s="2" t="str">
        <f>IF(ISERROR(MATCH(B117,'Seznam závodníků'!$A:$A,0)),"",INDEX('Seznam závodníků'!$E:$E,MATCH(B117,'Seznam závodníků'!$A:$A,0)))</f>
        <v>CH1</v>
      </c>
      <c r="B117" s="2">
        <v>111</v>
      </c>
      <c r="C117" s="2" t="str">
        <f>IF(ISERROR(MATCH(B117,'Seznam závodníků'!$A:$A,0)),"",INDEX('Seznam závodníků'!$B:$B,MATCH(B117,'Seznam závodníků'!$A:$A,0)))</f>
        <v>Němčák David</v>
      </c>
      <c r="D117" s="7">
        <v>8.96</v>
      </c>
      <c r="E117" s="2">
        <f ca="1">RANK(D117,INDIRECT("D"&amp;H117&amp;":D"&amp;G117),0)</f>
        <v>7</v>
      </c>
      <c r="F117">
        <f t="shared" si="3"/>
        <v>10</v>
      </c>
      <c r="G117">
        <f t="shared" si="4"/>
        <v>120</v>
      </c>
      <c r="H117">
        <f t="shared" si="5"/>
        <v>111</v>
      </c>
    </row>
    <row r="118" spans="1:8" ht="15">
      <c r="A118" s="2" t="str">
        <f>IF(ISERROR(MATCH(B118,'Seznam závodníků'!$A:$A,0)),"",INDEX('Seznam závodníků'!$E:$E,MATCH(B118,'Seznam závodníků'!$A:$A,0)))</f>
        <v>CH1</v>
      </c>
      <c r="B118" s="2">
        <v>122</v>
      </c>
      <c r="C118" s="2" t="str">
        <f>IF(ISERROR(MATCH(B118,'Seznam závodníků'!$A:$A,0)),"",INDEX('Seznam závodníků'!$B:$B,MATCH(B118,'Seznam závodníků'!$A:$A,0)))</f>
        <v>Tůma Matěj</v>
      </c>
      <c r="D118" s="7">
        <v>8.38</v>
      </c>
      <c r="E118" s="2">
        <f ca="1">RANK(D118,INDIRECT("D"&amp;H118&amp;":D"&amp;G118),0)</f>
        <v>8</v>
      </c>
      <c r="F118">
        <f t="shared" si="3"/>
        <v>10</v>
      </c>
      <c r="G118">
        <f t="shared" si="4"/>
        <v>120</v>
      </c>
      <c r="H118">
        <f t="shared" si="5"/>
        <v>111</v>
      </c>
    </row>
    <row r="119" spans="1:8" ht="15">
      <c r="A119" s="2" t="str">
        <f>IF(ISERROR(MATCH(B119,'Seznam závodníků'!$A:$A,0)),"",INDEX('Seznam závodníků'!$E:$E,MATCH(B119,'Seznam závodníků'!$A:$A,0)))</f>
        <v>CH1</v>
      </c>
      <c r="B119" s="2">
        <v>108</v>
      </c>
      <c r="C119" s="2" t="str">
        <f>IF(ISERROR(MATCH(B119,'Seznam závodníků'!$A:$A,0)),"",INDEX('Seznam závodníků'!$B:$B,MATCH(B119,'Seznam závodníků'!$A:$A,0)))</f>
        <v>Vojtíšek Jáchym</v>
      </c>
      <c r="D119" s="7">
        <v>6.18</v>
      </c>
      <c r="E119" s="2">
        <f ca="1">RANK(D119,INDIRECT("D"&amp;H119&amp;":D"&amp;G119),0)</f>
        <v>9</v>
      </c>
      <c r="F119">
        <f t="shared" si="3"/>
        <v>10</v>
      </c>
      <c r="G119">
        <f t="shared" si="4"/>
        <v>120</v>
      </c>
      <c r="H119">
        <f t="shared" si="5"/>
        <v>111</v>
      </c>
    </row>
    <row r="120" spans="1:8" ht="15">
      <c r="A120" s="2" t="str">
        <f>IF(ISERROR(MATCH(B120,'Seznam závodníků'!$A:$A,0)),"",INDEX('Seznam závodníků'!$E:$E,MATCH(B120,'Seznam závodníků'!$A:$A,0)))</f>
        <v>CH1</v>
      </c>
      <c r="B120" s="2">
        <v>116</v>
      </c>
      <c r="C120" s="2" t="str">
        <f>IF(ISERROR(MATCH(B120,'Seznam závodníků'!$A:$A,0)),"",INDEX('Seznam závodníků'!$B:$B,MATCH(B120,'Seznam závodníků'!$A:$A,0)))</f>
        <v>Strejc Michal</v>
      </c>
      <c r="D120" s="7">
        <v>5.43</v>
      </c>
      <c r="E120" s="2">
        <f ca="1">RANK(D120,INDIRECT("D"&amp;H120&amp;":D"&amp;G120),0)</f>
        <v>10</v>
      </c>
      <c r="F120">
        <f t="shared" si="3"/>
        <v>10</v>
      </c>
      <c r="G120">
        <f t="shared" si="4"/>
        <v>120</v>
      </c>
      <c r="H120">
        <f t="shared" si="5"/>
        <v>111</v>
      </c>
    </row>
    <row r="121" spans="1:8" ht="15">
      <c r="A121">
        <f>IF(ISERROR(MATCH(B121,'Seznam závodníků'!$A:$A,0)),"",INDEX('Seznam závodníků'!$E:$E,MATCH(B121,'Seznam závodníků'!$A:$A,0)))</f>
      </c>
      <c r="B121">
        <v>109</v>
      </c>
      <c r="C121">
        <f>IF(ISERROR(MATCH(B121,'Seznam závodníků'!$A:$A,0)),"",INDEX('Seznam závodníků'!$B:$B,MATCH(B121,'Seznam závodníků'!$A:$A,0)))</f>
      </c>
      <c r="D121" s="7">
        <v>120</v>
      </c>
      <c r="E121" t="e">
        <f ca="1">RANK(D121,INDIRECT("D"&amp;H121&amp;":D"&amp;G121),0)</f>
        <v>#REF!</v>
      </c>
      <c r="F121">
        <f t="shared" si="3"/>
        <v>65422</v>
      </c>
      <c r="G121">
        <f t="shared" si="4"/>
        <v>125</v>
      </c>
      <c r="H121">
        <f t="shared" si="5"/>
        <v>-65296</v>
      </c>
    </row>
    <row r="122" spans="1:8" ht="15">
      <c r="A122">
        <f>IF(ISERROR(MATCH(B122,'Seznam závodníků'!$A:$A,0)),"",INDEX('Seznam závodníků'!$E:$E,MATCH(B122,'Seznam závodníků'!$A:$A,0)))</f>
      </c>
      <c r="B122">
        <v>110</v>
      </c>
      <c r="C122">
        <f>IF(ISERROR(MATCH(B122,'Seznam závodníků'!$A:$A,0)),"",INDEX('Seznam závodníků'!$B:$B,MATCH(B122,'Seznam závodníků'!$A:$A,0)))</f>
      </c>
      <c r="D122" s="7">
        <v>121</v>
      </c>
      <c r="E122" t="e">
        <f ca="1">RANK(D122,INDIRECT("D"&amp;H122&amp;":D"&amp;G122),0)</f>
        <v>#REF!</v>
      </c>
      <c r="F122">
        <f t="shared" si="3"/>
        <v>65422</v>
      </c>
      <c r="G122">
        <f t="shared" si="4"/>
        <v>125</v>
      </c>
      <c r="H122">
        <f t="shared" si="5"/>
        <v>-65296</v>
      </c>
    </row>
    <row r="123" spans="1:8" ht="15">
      <c r="A123">
        <f>IF(ISERROR(MATCH(B123,'Seznam závodníků'!$A:$A,0)),"",INDEX('Seznam závodníků'!$E:$E,MATCH(B123,'Seznam závodníků'!$A:$A,0)))</f>
      </c>
      <c r="B123">
        <v>115</v>
      </c>
      <c r="C123">
        <f>IF(ISERROR(MATCH(B123,'Seznam závodníků'!$A:$A,0)),"",INDEX('Seznam závodníků'!$B:$B,MATCH(B123,'Seznam závodníků'!$A:$A,0)))</f>
      </c>
      <c r="D123" s="7">
        <v>122</v>
      </c>
      <c r="E123" t="e">
        <f ca="1">RANK(D123,INDIRECT("D"&amp;H123&amp;":D"&amp;G123),0)</f>
        <v>#REF!</v>
      </c>
      <c r="F123">
        <f t="shared" si="3"/>
        <v>65422</v>
      </c>
      <c r="G123">
        <f t="shared" si="4"/>
        <v>125</v>
      </c>
      <c r="H123">
        <f t="shared" si="5"/>
        <v>-65296</v>
      </c>
    </row>
    <row r="124" spans="1:8" ht="15">
      <c r="A124">
        <f>IF(ISERROR(MATCH(B124,'Seznam závodníků'!$A:$A,0)),"",INDEX('Seznam závodníků'!$E:$E,MATCH(B124,'Seznam závodníků'!$A:$A,0)))</f>
      </c>
      <c r="B124">
        <v>118</v>
      </c>
      <c r="C124">
        <f>IF(ISERROR(MATCH(B124,'Seznam závodníků'!$A:$A,0)),"",INDEX('Seznam závodníků'!$B:$B,MATCH(B124,'Seznam závodníků'!$A:$A,0)))</f>
      </c>
      <c r="D124" s="7">
        <v>123</v>
      </c>
      <c r="E124" t="e">
        <f ca="1">RANK(D124,INDIRECT("D"&amp;H124&amp;":D"&amp;G124),0)</f>
        <v>#REF!</v>
      </c>
      <c r="F124">
        <f t="shared" si="3"/>
        <v>65422</v>
      </c>
      <c r="G124">
        <f t="shared" si="4"/>
        <v>125</v>
      </c>
      <c r="H124">
        <f t="shared" si="5"/>
        <v>-65296</v>
      </c>
    </row>
    <row r="125" spans="1:8" ht="15">
      <c r="A125">
        <f>IF(ISERROR(MATCH(B125,'Seznam závodníků'!$A:$A,0)),"",INDEX('Seznam závodníků'!$E:$E,MATCH(B125,'Seznam závodníků'!$A:$A,0)))</f>
      </c>
      <c r="B125">
        <v>120</v>
      </c>
      <c r="C125">
        <f>IF(ISERROR(MATCH(B125,'Seznam závodníků'!$A:$A,0)),"",INDEX('Seznam závodníků'!$B:$B,MATCH(B125,'Seznam závodníků'!$A:$A,0)))</f>
      </c>
      <c r="D125" s="7">
        <v>124</v>
      </c>
      <c r="E125" t="e">
        <f ca="1">RANK(D125,INDIRECT("D"&amp;H125&amp;":D"&amp;G125),0)</f>
        <v>#REF!</v>
      </c>
      <c r="F125">
        <f t="shared" si="3"/>
        <v>65422</v>
      </c>
      <c r="G125">
        <f t="shared" si="4"/>
        <v>125</v>
      </c>
      <c r="H125">
        <f t="shared" si="5"/>
        <v>-65296</v>
      </c>
    </row>
    <row r="126" spans="1:8" ht="15">
      <c r="A126" s="2" t="str">
        <f>IF(ISERROR(MATCH(B126,'Seznam závodníků'!$A:$A,0)),"",INDEX('Seznam závodníků'!$E:$E,MATCH(B126,'Seznam závodníků'!$A:$A,0)))</f>
        <v>D1</v>
      </c>
      <c r="B126" s="2">
        <v>123</v>
      </c>
      <c r="C126" s="2" t="str">
        <f>IF(ISERROR(MATCH(B126,'Seznam závodníků'!$A:$A,0)),"",INDEX('Seznam závodníků'!$B:$B,MATCH(B126,'Seznam závodníků'!$A:$A,0)))</f>
        <v>Salcmanová Kateřina</v>
      </c>
      <c r="D126" s="7">
        <v>17.96</v>
      </c>
      <c r="E126" s="2">
        <f ca="1">RANK(D126,INDIRECT("D"&amp;H126&amp;":D"&amp;G126),0)</f>
        <v>1</v>
      </c>
      <c r="F126">
        <f t="shared" si="3"/>
        <v>11</v>
      </c>
      <c r="G126">
        <f t="shared" si="4"/>
        <v>136</v>
      </c>
      <c r="H126">
        <f t="shared" si="5"/>
        <v>126</v>
      </c>
    </row>
    <row r="127" spans="1:8" ht="15">
      <c r="A127" s="2" t="str">
        <f>IF(ISERROR(MATCH(B127,'Seznam závodníků'!$A:$A,0)),"",INDEX('Seznam závodníků'!$E:$E,MATCH(B127,'Seznam závodníků'!$A:$A,0)))</f>
        <v>D1</v>
      </c>
      <c r="B127" s="2">
        <v>125</v>
      </c>
      <c r="C127" s="2" t="str">
        <f>IF(ISERROR(MATCH(B127,'Seznam závodníků'!$A:$A,0)),"",INDEX('Seznam závodníků'!$B:$B,MATCH(B127,'Seznam závodníků'!$A:$A,0)))</f>
        <v>Prokopová Kristýna</v>
      </c>
      <c r="D127" s="7">
        <v>15.81</v>
      </c>
      <c r="E127" s="2">
        <f ca="1">RANK(D127,INDIRECT("D"&amp;H127&amp;":D"&amp;G127),0)</f>
        <v>2</v>
      </c>
      <c r="F127">
        <f t="shared" si="3"/>
        <v>11</v>
      </c>
      <c r="G127">
        <f t="shared" si="4"/>
        <v>136</v>
      </c>
      <c r="H127">
        <f t="shared" si="5"/>
        <v>126</v>
      </c>
    </row>
    <row r="128" spans="1:8" ht="15">
      <c r="A128" s="2" t="str">
        <f>IF(ISERROR(MATCH(B128,'Seznam závodníků'!$A:$A,0)),"",INDEX('Seznam závodníků'!$E:$E,MATCH(B128,'Seznam závodníků'!$A:$A,0)))</f>
        <v>D1</v>
      </c>
      <c r="B128" s="2">
        <v>129</v>
      </c>
      <c r="C128" s="2" t="str">
        <f>IF(ISERROR(MATCH(B128,'Seznam závodníků'!$A:$A,0)),"",INDEX('Seznam závodníků'!$B:$B,MATCH(B128,'Seznam závodníků'!$A:$A,0)))</f>
        <v>Hrdličková Matylda</v>
      </c>
      <c r="D128" s="7">
        <v>11.27</v>
      </c>
      <c r="E128" s="2">
        <f ca="1">RANK(D128,INDIRECT("D"&amp;H128&amp;":D"&amp;G128),0)</f>
        <v>3</v>
      </c>
      <c r="F128">
        <f t="shared" si="3"/>
        <v>11</v>
      </c>
      <c r="G128">
        <f t="shared" si="4"/>
        <v>136</v>
      </c>
      <c r="H128">
        <f t="shared" si="5"/>
        <v>126</v>
      </c>
    </row>
    <row r="129" spans="1:8" ht="15">
      <c r="A129" s="2" t="str">
        <f>IF(ISERROR(MATCH(B129,'Seznam závodníků'!$A:$A,0)),"",INDEX('Seznam závodníků'!$E:$E,MATCH(B129,'Seznam závodníků'!$A:$A,0)))</f>
        <v>D1</v>
      </c>
      <c r="B129" s="2">
        <v>126</v>
      </c>
      <c r="C129" s="2" t="str">
        <f>IF(ISERROR(MATCH(B129,'Seznam závodníků'!$A:$A,0)),"",INDEX('Seznam závodníků'!$B:$B,MATCH(B129,'Seznam závodníků'!$A:$A,0)))</f>
        <v>Bémová Adéla</v>
      </c>
      <c r="D129" s="7">
        <v>11.16</v>
      </c>
      <c r="E129" s="2">
        <f ca="1">RANK(D129,INDIRECT("D"&amp;H129&amp;":D"&amp;G129),0)</f>
        <v>4</v>
      </c>
      <c r="F129">
        <f t="shared" si="3"/>
        <v>11</v>
      </c>
      <c r="G129">
        <f t="shared" si="4"/>
        <v>136</v>
      </c>
      <c r="H129">
        <f t="shared" si="5"/>
        <v>126</v>
      </c>
    </row>
    <row r="130" spans="1:8" ht="15">
      <c r="A130" s="2" t="str">
        <f>IF(ISERROR(MATCH(B130,'Seznam závodníků'!$A:$A,0)),"",INDEX('Seznam závodníků'!$E:$E,MATCH(B130,'Seznam závodníků'!$A:$A,0)))</f>
        <v>D1</v>
      </c>
      <c r="B130" s="2">
        <v>130</v>
      </c>
      <c r="C130" s="2" t="str">
        <f>IF(ISERROR(MATCH(B130,'Seznam závodníků'!$A:$A,0)),"",INDEX('Seznam závodníků'!$B:$B,MATCH(B130,'Seznam závodníků'!$A:$A,0)))</f>
        <v>Blábolová Markéta</v>
      </c>
      <c r="D130" s="7">
        <v>10.3</v>
      </c>
      <c r="E130" s="2">
        <f ca="1">RANK(D130,INDIRECT("D"&amp;H130&amp;":D"&amp;G130),0)</f>
        <v>5</v>
      </c>
      <c r="F130">
        <f t="shared" si="3"/>
        <v>11</v>
      </c>
      <c r="G130">
        <f t="shared" si="4"/>
        <v>136</v>
      </c>
      <c r="H130">
        <f t="shared" si="5"/>
        <v>126</v>
      </c>
    </row>
    <row r="131" spans="1:8" ht="15">
      <c r="A131" s="2" t="str">
        <f>IF(ISERROR(MATCH(B131,'Seznam závodníků'!$A:$A,0)),"",INDEX('Seznam závodníků'!$E:$E,MATCH(B131,'Seznam závodníků'!$A:$A,0)))</f>
        <v>D1</v>
      </c>
      <c r="B131" s="2">
        <v>131</v>
      </c>
      <c r="C131" s="2" t="str">
        <f>IF(ISERROR(MATCH(B131,'Seznam závodníků'!$A:$A,0)),"",INDEX('Seznam závodníků'!$B:$B,MATCH(B131,'Seznam závodníků'!$A:$A,0)))</f>
        <v>Pavlová Amálie</v>
      </c>
      <c r="D131" s="7">
        <v>9.86</v>
      </c>
      <c r="E131" s="2">
        <f ca="1">RANK(D131,INDIRECT("D"&amp;H131&amp;":D"&amp;G131),0)</f>
        <v>6</v>
      </c>
      <c r="F131">
        <f aca="true" t="shared" si="6" ref="F131:F136">COUNTIF(A$1:A$65536,A131)</f>
        <v>11</v>
      </c>
      <c r="G131">
        <f aca="true" t="shared" si="7" ref="G131:G136">IF(A131&lt;&gt;A132,ROW(),G132)</f>
        <v>136</v>
      </c>
      <c r="H131">
        <f aca="true" t="shared" si="8" ref="H131:H136">IF(G131&lt;&gt;"",G131-F131+1,"")</f>
        <v>126</v>
      </c>
    </row>
    <row r="132" spans="1:8" ht="15">
      <c r="A132" s="2" t="str">
        <f>IF(ISERROR(MATCH(B132,'Seznam závodníků'!$A:$A,0)),"",INDEX('Seznam závodníků'!$E:$E,MATCH(B132,'Seznam závodníků'!$A:$A,0)))</f>
        <v>D1</v>
      </c>
      <c r="B132" s="2">
        <v>132</v>
      </c>
      <c r="C132" s="2" t="str">
        <f>IF(ISERROR(MATCH(B132,'Seznam závodníků'!$A:$A,0)),"",INDEX('Seznam závodníků'!$B:$B,MATCH(B132,'Seznam závodníků'!$A:$A,0)))</f>
        <v>Benešová Anna</v>
      </c>
      <c r="D132" s="7">
        <v>9.6</v>
      </c>
      <c r="E132" s="2">
        <f ca="1">RANK(D132,INDIRECT("D"&amp;H132&amp;":D"&amp;G132),0)</f>
        <v>7</v>
      </c>
      <c r="F132">
        <f t="shared" si="6"/>
        <v>11</v>
      </c>
      <c r="G132">
        <f t="shared" si="7"/>
        <v>136</v>
      </c>
      <c r="H132">
        <f t="shared" si="8"/>
        <v>126</v>
      </c>
    </row>
    <row r="133" spans="1:8" ht="15">
      <c r="A133" s="2" t="str">
        <f>IF(ISERROR(MATCH(B133,'Seznam závodníků'!$A:$A,0)),"",INDEX('Seznam závodníků'!$E:$E,MATCH(B133,'Seznam závodníků'!$A:$A,0)))</f>
        <v>D1</v>
      </c>
      <c r="B133" s="2">
        <v>133</v>
      </c>
      <c r="C133" s="2" t="str">
        <f>IF(ISERROR(MATCH(B133,'Seznam závodníků'!$A:$A,0)),"",INDEX('Seznam závodníků'!$B:$B,MATCH(B133,'Seznam závodníků'!$A:$A,0)))</f>
        <v>Krajčíková Daniela</v>
      </c>
      <c r="D133" s="7">
        <v>8.71</v>
      </c>
      <c r="E133" s="2">
        <f ca="1">RANK(D133,INDIRECT("D"&amp;H133&amp;":D"&amp;G133),0)</f>
        <v>8</v>
      </c>
      <c r="F133">
        <f t="shared" si="6"/>
        <v>11</v>
      </c>
      <c r="G133">
        <f t="shared" si="7"/>
        <v>136</v>
      </c>
      <c r="H133">
        <f t="shared" si="8"/>
        <v>126</v>
      </c>
    </row>
    <row r="134" spans="1:8" ht="15">
      <c r="A134" s="2" t="str">
        <f>IF(ISERROR(MATCH(B134,'Seznam závodníků'!$A:$A,0)),"",INDEX('Seznam závodníků'!$E:$E,MATCH(B134,'Seznam závodníků'!$A:$A,0)))</f>
        <v>D1</v>
      </c>
      <c r="B134" s="2">
        <v>127</v>
      </c>
      <c r="C134" s="2" t="str">
        <f>IF(ISERROR(MATCH(B134,'Seznam závodníků'!$A:$A,0)),"",INDEX('Seznam závodníků'!$B:$B,MATCH(B134,'Seznam závodníků'!$A:$A,0)))</f>
        <v>Karhanová Michaela</v>
      </c>
      <c r="D134" s="7">
        <v>7.75</v>
      </c>
      <c r="E134" s="2">
        <f ca="1">RANK(D134,INDIRECT("D"&amp;H134&amp;":D"&amp;G134),0)</f>
        <v>9</v>
      </c>
      <c r="F134">
        <f t="shared" si="6"/>
        <v>11</v>
      </c>
      <c r="G134">
        <f t="shared" si="7"/>
        <v>136</v>
      </c>
      <c r="H134">
        <f t="shared" si="8"/>
        <v>126</v>
      </c>
    </row>
    <row r="135" spans="1:8" ht="15">
      <c r="A135" s="2" t="str">
        <f>IF(ISERROR(MATCH(B135,'Seznam závodníků'!$A:$A,0)),"",INDEX('Seznam závodníků'!$E:$E,MATCH(B135,'Seznam závodníků'!$A:$A,0)))</f>
        <v>D1</v>
      </c>
      <c r="B135" s="2">
        <v>124</v>
      </c>
      <c r="C135" s="2" t="str">
        <f>IF(ISERROR(MATCH(B135,'Seznam závodníků'!$A:$A,0)),"",INDEX('Seznam závodníků'!$B:$B,MATCH(B135,'Seznam závodníků'!$A:$A,0)))</f>
        <v>Davídková Lucie</v>
      </c>
      <c r="D135" s="7">
        <v>5.42</v>
      </c>
      <c r="E135" s="2">
        <f ca="1">RANK(D135,INDIRECT("D"&amp;H135&amp;":D"&amp;G135),0)</f>
        <v>10</v>
      </c>
      <c r="F135">
        <f t="shared" si="6"/>
        <v>11</v>
      </c>
      <c r="G135">
        <f t="shared" si="7"/>
        <v>136</v>
      </c>
      <c r="H135">
        <f t="shared" si="8"/>
        <v>126</v>
      </c>
    </row>
    <row r="136" spans="1:8" ht="15">
      <c r="A136" s="2" t="str">
        <f>IF(ISERROR(MATCH(B136,'Seznam závodníků'!$A:$A,0)),"",INDEX('Seznam závodníků'!$E:$E,MATCH(B136,'Seznam závodníků'!$A:$A,0)))</f>
        <v>D1</v>
      </c>
      <c r="B136" s="2">
        <v>128</v>
      </c>
      <c r="C136" s="2" t="str">
        <f>IF(ISERROR(MATCH(B136,'Seznam závodníků'!$A:$A,0)),"",INDEX('Seznam závodníků'!$B:$B,MATCH(B136,'Seznam závodníků'!$A:$A,0)))</f>
        <v>Mužíková Kristýna</v>
      </c>
      <c r="D136" s="7">
        <v>1.68</v>
      </c>
      <c r="E136" s="2">
        <f ca="1">RANK(D136,INDIRECT("D"&amp;H136&amp;":D"&amp;G136),0)</f>
        <v>11</v>
      </c>
      <c r="F136">
        <f t="shared" si="6"/>
        <v>11</v>
      </c>
      <c r="G136">
        <f t="shared" si="7"/>
        <v>136</v>
      </c>
      <c r="H136">
        <f t="shared" si="8"/>
        <v>126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90">
      <selection activeCell="E108" sqref="A97:E108"/>
    </sheetView>
  </sheetViews>
  <sheetFormatPr defaultColWidth="9.140625" defaultRowHeight="15"/>
  <cols>
    <col min="3" max="3" width="23.421875" style="0" bestFit="1" customWidth="1"/>
  </cols>
  <sheetData>
    <row r="1" spans="1:8" ht="15">
      <c r="A1" t="s">
        <v>3</v>
      </c>
      <c r="B1" t="s">
        <v>0</v>
      </c>
      <c r="C1" t="s">
        <v>1</v>
      </c>
      <c r="D1" t="s">
        <v>11</v>
      </c>
      <c r="E1" t="s">
        <v>12</v>
      </c>
      <c r="F1" t="s">
        <v>20</v>
      </c>
      <c r="G1" t="s">
        <v>19</v>
      </c>
      <c r="H1" t="s">
        <v>21</v>
      </c>
    </row>
    <row r="2" spans="1:8" ht="15">
      <c r="A2" t="str">
        <f>IF(ISERROR(MATCH(B2,'Seznam závodníků'!$A:$A,0)),"",INDEX('Seznam závodníků'!$E:$E,MATCH(B2,'Seznam závodníků'!$A:$A,0)))</f>
        <v>CH3</v>
      </c>
      <c r="B2">
        <v>3</v>
      </c>
      <c r="C2" t="str">
        <f>IF(ISERROR(MATCH(B2,'Seznam závodníků'!$A:$A,0)),"",INDEX('Seznam závodníků'!$B:$B,MATCH(B2,'Seznam závodníků'!$A:$A,0)))</f>
        <v>Kořenek Jonáš</v>
      </c>
      <c r="D2">
        <v>405</v>
      </c>
      <c r="E2">
        <f ca="1">RANK(D2,INDIRECT("D"&amp;H2&amp;":D"&amp;G2),0)</f>
        <v>1</v>
      </c>
      <c r="F2">
        <f>COUNTIF(A:A,A2)</f>
        <v>18</v>
      </c>
      <c r="G2">
        <f>IF(A2&lt;&gt;A3,ROW(),G3)</f>
        <v>19</v>
      </c>
      <c r="H2">
        <f>IF(G2&lt;&gt;"",G2-F2+1,"")</f>
        <v>2</v>
      </c>
    </row>
    <row r="3" spans="1:8" ht="15">
      <c r="A3" t="str">
        <f>IF(ISERROR(MATCH(B3,'Seznam závodníků'!$A:$A,0)),"",INDEX('Seznam závodníků'!$E:$E,MATCH(B3,'Seznam závodníků'!$A:$A,0)))</f>
        <v>CH3</v>
      </c>
      <c r="B3">
        <v>1</v>
      </c>
      <c r="C3" t="str">
        <f>IF(ISERROR(MATCH(B3,'Seznam závodníků'!$A:$A,0)),"",INDEX('Seznam závodníků'!$B:$B,MATCH(B3,'Seznam závodníků'!$A:$A,0)))</f>
        <v>Páník Marek</v>
      </c>
      <c r="D3">
        <v>396</v>
      </c>
      <c r="E3">
        <f ca="1">RANK(D3,INDIRECT("D"&amp;H3&amp;":D"&amp;G3),0)</f>
        <v>2</v>
      </c>
      <c r="F3">
        <f>COUNTIF(A:A,A3)</f>
        <v>18</v>
      </c>
      <c r="G3">
        <f aca="true" t="shared" si="0" ref="G3:G67">IF(A3&lt;&gt;A4,ROW(),G4)</f>
        <v>19</v>
      </c>
      <c r="H3">
        <f aca="true" t="shared" si="1" ref="H3:H67">IF(G3&lt;&gt;"",G3-F3+1,"")</f>
        <v>2</v>
      </c>
    </row>
    <row r="4" spans="1:8" ht="15">
      <c r="A4" t="str">
        <f>IF(ISERROR(MATCH(B4,'Seznam závodníků'!$A:$A,0)),"",INDEX('Seznam závodníků'!$E:$E,MATCH(B4,'Seznam závodníků'!$A:$A,0)))</f>
        <v>CH3</v>
      </c>
      <c r="B4">
        <v>14</v>
      </c>
      <c r="C4" t="str">
        <f>IF(ISERROR(MATCH(B4,'Seznam závodníků'!$A:$A,0)),"",INDEX('Seznam závodníků'!$B:$B,MATCH(B4,'Seznam závodníků'!$A:$A,0)))</f>
        <v>Vyšín Marek</v>
      </c>
      <c r="D4">
        <v>390</v>
      </c>
      <c r="E4">
        <f ca="1">RANK(D4,INDIRECT("D"&amp;H4&amp;":D"&amp;G4),0)</f>
        <v>3</v>
      </c>
      <c r="F4">
        <f>COUNTIF(A:A,A4)</f>
        <v>18</v>
      </c>
      <c r="G4">
        <f t="shared" si="0"/>
        <v>19</v>
      </c>
      <c r="H4">
        <f t="shared" si="1"/>
        <v>2</v>
      </c>
    </row>
    <row r="5" spans="1:8" ht="15">
      <c r="A5" t="str">
        <f>IF(ISERROR(MATCH(B5,'Seznam závodníků'!$A:$A,0)),"",INDEX('Seznam závodníků'!$E:$E,MATCH(B5,'Seznam závodníků'!$A:$A,0)))</f>
        <v>CH3</v>
      </c>
      <c r="B5">
        <v>7</v>
      </c>
      <c r="C5" t="str">
        <f>IF(ISERROR(MATCH(B5,'Seznam závodníků'!$A:$A,0)),"",INDEX('Seznam závodníků'!$B:$B,MATCH(B5,'Seznam závodníků'!$A:$A,0)))</f>
        <v>Mošna Hynek</v>
      </c>
      <c r="D5">
        <v>340</v>
      </c>
      <c r="E5">
        <f ca="1">RANK(D5,INDIRECT("D"&amp;H5&amp;":D"&amp;G5),0)</f>
        <v>4</v>
      </c>
      <c r="F5">
        <f>COUNTIF(A:A,A5)</f>
        <v>18</v>
      </c>
      <c r="G5">
        <f t="shared" si="0"/>
        <v>19</v>
      </c>
      <c r="H5">
        <f t="shared" si="1"/>
        <v>2</v>
      </c>
    </row>
    <row r="6" spans="1:8" ht="15">
      <c r="A6" t="str">
        <f>IF(ISERROR(MATCH(B6,'Seznam závodníků'!$A:$A,0)),"",INDEX('Seznam závodníků'!$E:$E,MATCH(B6,'Seznam závodníků'!$A:$A,0)))</f>
        <v>CH3</v>
      </c>
      <c r="B6">
        <v>10</v>
      </c>
      <c r="C6" t="str">
        <f>IF(ISERROR(MATCH(B6,'Seznam závodníků'!$A:$A,0)),"",INDEX('Seznam závodníků'!$B:$B,MATCH(B6,'Seznam závodníků'!$A:$A,0)))</f>
        <v>Fišer Dominik</v>
      </c>
      <c r="D6">
        <v>339</v>
      </c>
      <c r="E6">
        <f ca="1">RANK(D6,INDIRECT("D"&amp;H6&amp;":D"&amp;G6),0)</f>
        <v>5</v>
      </c>
      <c r="F6">
        <f>COUNTIF(A:A,A6)</f>
        <v>18</v>
      </c>
      <c r="G6">
        <f t="shared" si="0"/>
        <v>19</v>
      </c>
      <c r="H6">
        <f t="shared" si="1"/>
        <v>2</v>
      </c>
    </row>
    <row r="7" spans="1:8" ht="15">
      <c r="A7" t="str">
        <f>IF(ISERROR(MATCH(B7,'Seznam závodníků'!$A:$A,0)),"",INDEX('Seznam závodníků'!$E:$E,MATCH(B7,'Seznam závodníků'!$A:$A,0)))</f>
        <v>CH3</v>
      </c>
      <c r="B7">
        <v>6</v>
      </c>
      <c r="C7" t="str">
        <f>IF(ISERROR(MATCH(B7,'Seznam závodníků'!$A:$A,0)),"",INDEX('Seznam závodníků'!$B:$B,MATCH(B7,'Seznam závodníků'!$A:$A,0)))</f>
        <v>Vodička Daniel</v>
      </c>
      <c r="D7">
        <v>337</v>
      </c>
      <c r="E7">
        <f ca="1">RANK(D7,INDIRECT("D"&amp;H7&amp;":D"&amp;G7),0)</f>
        <v>6</v>
      </c>
      <c r="F7">
        <f>COUNTIF(A:A,A7)</f>
        <v>18</v>
      </c>
      <c r="G7">
        <f t="shared" si="0"/>
        <v>19</v>
      </c>
      <c r="H7">
        <f t="shared" si="1"/>
        <v>2</v>
      </c>
    </row>
    <row r="8" spans="1:8" ht="15">
      <c r="A8" t="str">
        <f>IF(ISERROR(MATCH(B8,'Seznam závodníků'!$A:$A,0)),"",INDEX('Seznam závodníků'!$E:$E,MATCH(B8,'Seznam závodníků'!$A:$A,0)))</f>
        <v>CH3</v>
      </c>
      <c r="B8">
        <v>15</v>
      </c>
      <c r="C8" t="str">
        <f>IF(ISERROR(MATCH(B8,'Seznam závodníků'!$A:$A,0)),"",INDEX('Seznam závodníků'!$B:$B,MATCH(B8,'Seznam závodníků'!$A:$A,0)))</f>
        <v>Davidík Jakub</v>
      </c>
      <c r="D8">
        <v>331</v>
      </c>
      <c r="E8">
        <f ca="1">RANK(D8,INDIRECT("D"&amp;H8&amp;":D"&amp;G8),0)</f>
        <v>7</v>
      </c>
      <c r="F8">
        <f>COUNTIF(A:A,A8)</f>
        <v>18</v>
      </c>
      <c r="G8">
        <f t="shared" si="0"/>
        <v>19</v>
      </c>
      <c r="H8">
        <f t="shared" si="1"/>
        <v>2</v>
      </c>
    </row>
    <row r="9" spans="1:8" ht="15">
      <c r="A9" t="str">
        <f>IF(ISERROR(MATCH(B9,'Seznam závodníků'!$A:$A,0)),"",INDEX('Seznam závodníků'!$E:$E,MATCH(B9,'Seznam závodníků'!$A:$A,0)))</f>
        <v>CH3</v>
      </c>
      <c r="B9">
        <v>20</v>
      </c>
      <c r="C9" t="str">
        <f>IF(ISERROR(MATCH(B9,'Seznam závodníků'!$A:$A,0)),"",INDEX('Seznam závodníků'!$B:$B,MATCH(B9,'Seznam závodníků'!$A:$A,0)))</f>
        <v>Naxera  Vojtěch</v>
      </c>
      <c r="D9">
        <v>329</v>
      </c>
      <c r="E9">
        <f ca="1">RANK(D9,INDIRECT("D"&amp;H9&amp;":D"&amp;G9),0)</f>
        <v>8</v>
      </c>
      <c r="F9">
        <f>COUNTIF(A:A,A9)</f>
        <v>18</v>
      </c>
      <c r="G9">
        <f t="shared" si="0"/>
        <v>19</v>
      </c>
      <c r="H9">
        <f t="shared" si="1"/>
        <v>2</v>
      </c>
    </row>
    <row r="10" spans="1:8" ht="15">
      <c r="A10" t="str">
        <f>IF(ISERROR(MATCH(B10,'Seznam závodníků'!$A:$A,0)),"",INDEX('Seznam závodníků'!$E:$E,MATCH(B10,'Seznam závodníků'!$A:$A,0)))</f>
        <v>CH3</v>
      </c>
      <c r="B10">
        <v>21</v>
      </c>
      <c r="C10" t="str">
        <f>IF(ISERROR(MATCH(B10,'Seznam závodníků'!$A:$A,0)),"",INDEX('Seznam závodníků'!$B:$B,MATCH(B10,'Seznam závodníků'!$A:$A,0)))</f>
        <v>Štengl Jan</v>
      </c>
      <c r="D10">
        <v>326</v>
      </c>
      <c r="E10">
        <f ca="1">RANK(D10,INDIRECT("D"&amp;H10&amp;":D"&amp;G10),0)</f>
        <v>9</v>
      </c>
      <c r="F10">
        <f>COUNTIF(A:A,A10)</f>
        <v>18</v>
      </c>
      <c r="G10">
        <f t="shared" si="0"/>
        <v>19</v>
      </c>
      <c r="H10">
        <f t="shared" si="1"/>
        <v>2</v>
      </c>
    </row>
    <row r="11" spans="1:8" ht="15">
      <c r="A11" t="str">
        <f>IF(ISERROR(MATCH(B11,'Seznam závodníků'!$A:$A,0)),"",INDEX('Seznam závodníků'!$E:$E,MATCH(B11,'Seznam závodníků'!$A:$A,0)))</f>
        <v>CH3</v>
      </c>
      <c r="B11">
        <v>134</v>
      </c>
      <c r="C11" t="str">
        <f>IF(ISERROR(MATCH(B11,'Seznam závodníků'!$A:$A,0)),"",INDEX('Seznam závodníků'!$B:$B,MATCH(B11,'Seznam závodníků'!$A:$A,0)))</f>
        <v>Procházka Jan</v>
      </c>
      <c r="D11">
        <v>323</v>
      </c>
      <c r="E11">
        <f ca="1">RANK(D11,INDIRECT("D"&amp;H11&amp;":D"&amp;G11),0)</f>
        <v>10</v>
      </c>
      <c r="F11">
        <f>COUNTIF(A:A,A11)</f>
        <v>18</v>
      </c>
      <c r="G11">
        <f t="shared" si="0"/>
        <v>19</v>
      </c>
      <c r="H11">
        <f t="shared" si="1"/>
        <v>2</v>
      </c>
    </row>
    <row r="12" spans="1:8" ht="15">
      <c r="A12" t="str">
        <f>IF(ISERROR(MATCH(B12,'Seznam závodníků'!$A:$A,0)),"",INDEX('Seznam závodníků'!$E:$E,MATCH(B12,'Seznam závodníků'!$A:$A,0)))</f>
        <v>CH3</v>
      </c>
      <c r="B12">
        <v>8</v>
      </c>
      <c r="C12" t="str">
        <f>IF(ISERROR(MATCH(B12,'Seznam závodníků'!$A:$A,0)),"",INDEX('Seznam závodníků'!$B:$B,MATCH(B12,'Seznam závodníků'!$A:$A,0)))</f>
        <v>Mádr Jan</v>
      </c>
      <c r="D12">
        <v>319</v>
      </c>
      <c r="E12">
        <f ca="1">RANK(D12,INDIRECT("D"&amp;H12&amp;":D"&amp;G12),0)</f>
        <v>11</v>
      </c>
      <c r="F12">
        <f>COUNTIF(A:A,A12)</f>
        <v>18</v>
      </c>
      <c r="G12">
        <f t="shared" si="0"/>
        <v>19</v>
      </c>
      <c r="H12">
        <f t="shared" si="1"/>
        <v>2</v>
      </c>
    </row>
    <row r="13" spans="1:8" ht="15">
      <c r="A13" t="str">
        <f>IF(ISERROR(MATCH(B13,'Seznam závodníků'!$A:$A,0)),"",INDEX('Seznam závodníků'!$E:$E,MATCH(B13,'Seznam závodníků'!$A:$A,0)))</f>
        <v>CH3</v>
      </c>
      <c r="B13">
        <v>11</v>
      </c>
      <c r="C13" t="str">
        <f>IF(ISERROR(MATCH(B13,'Seznam závodníků'!$A:$A,0)),"",INDEX('Seznam závodníků'!$B:$B,MATCH(B13,'Seznam závodníků'!$A:$A,0)))</f>
        <v>Ostrovský Filip</v>
      </c>
      <c r="D13">
        <v>317</v>
      </c>
      <c r="E13">
        <f ca="1">RANK(D13,INDIRECT("D"&amp;H13&amp;":D"&amp;G13),0)</f>
        <v>12</v>
      </c>
      <c r="F13">
        <f>COUNTIF(A:A,A13)</f>
        <v>18</v>
      </c>
      <c r="G13">
        <f t="shared" si="0"/>
        <v>19</v>
      </c>
      <c r="H13">
        <f t="shared" si="1"/>
        <v>2</v>
      </c>
    </row>
    <row r="14" spans="1:8" ht="15">
      <c r="A14" t="str">
        <f>IF(ISERROR(MATCH(B14,'Seznam závodníků'!$A:$A,0)),"",INDEX('Seznam závodníků'!$E:$E,MATCH(B14,'Seznam závodníků'!$A:$A,0)))</f>
        <v>CH3</v>
      </c>
      <c r="B14">
        <v>13</v>
      </c>
      <c r="C14" t="str">
        <f>IF(ISERROR(MATCH(B14,'Seznam závodníků'!$A:$A,0)),"",INDEX('Seznam závodníků'!$B:$B,MATCH(B14,'Seznam závodníků'!$A:$A,0)))</f>
        <v>Andrle Radek</v>
      </c>
      <c r="D14">
        <v>308</v>
      </c>
      <c r="E14">
        <f ca="1">RANK(D14,INDIRECT("D"&amp;H14&amp;":D"&amp;G14),0)</f>
        <v>13</v>
      </c>
      <c r="F14">
        <f>COUNTIF(A:A,A14)</f>
        <v>18</v>
      </c>
      <c r="G14">
        <f t="shared" si="0"/>
        <v>19</v>
      </c>
      <c r="H14">
        <f t="shared" si="1"/>
        <v>2</v>
      </c>
    </row>
    <row r="15" spans="1:8" ht="15">
      <c r="A15" t="str">
        <f>IF(ISERROR(MATCH(B15,'Seznam závodníků'!$A:$A,0)),"",INDEX('Seznam závodníků'!$E:$E,MATCH(B15,'Seznam závodníků'!$A:$A,0)))</f>
        <v>CH3</v>
      </c>
      <c r="B15">
        <v>4</v>
      </c>
      <c r="C15" t="str">
        <f>IF(ISERROR(MATCH(B15,'Seznam závodníků'!$A:$A,0)),"",INDEX('Seznam závodníků'!$B:$B,MATCH(B15,'Seznam závodníků'!$A:$A,0)))</f>
        <v>Široký Jeroným</v>
      </c>
      <c r="D15">
        <v>307</v>
      </c>
      <c r="E15">
        <f ca="1">RANK(D15,INDIRECT("D"&amp;H15&amp;":D"&amp;G15),0)</f>
        <v>14</v>
      </c>
      <c r="F15">
        <f>COUNTIF(A:A,A15)</f>
        <v>18</v>
      </c>
      <c r="G15">
        <f t="shared" si="0"/>
        <v>19</v>
      </c>
      <c r="H15">
        <f t="shared" si="1"/>
        <v>2</v>
      </c>
    </row>
    <row r="16" spans="1:8" ht="15">
      <c r="A16" t="str">
        <f>IF(ISERROR(MATCH(B16,'Seznam závodníků'!$A:$A,0)),"",INDEX('Seznam závodníků'!$E:$E,MATCH(B16,'Seznam závodníků'!$A:$A,0)))</f>
        <v>CH3</v>
      </c>
      <c r="B16">
        <v>12</v>
      </c>
      <c r="C16" t="str">
        <f>IF(ISERROR(MATCH(B16,'Seznam závodníků'!$A:$A,0)),"",INDEX('Seznam závodníků'!$B:$B,MATCH(B16,'Seznam závodníků'!$A:$A,0)))</f>
        <v>Gebel Jan</v>
      </c>
      <c r="D16">
        <v>292</v>
      </c>
      <c r="E16">
        <f ca="1">RANK(D16,INDIRECT("D"&amp;H16&amp;":D"&amp;G16),0)</f>
        <v>15</v>
      </c>
      <c r="F16">
        <f>COUNTIF(A:A,A16)</f>
        <v>18</v>
      </c>
      <c r="G16">
        <f t="shared" si="0"/>
        <v>19</v>
      </c>
      <c r="H16">
        <f t="shared" si="1"/>
        <v>2</v>
      </c>
    </row>
    <row r="17" spans="1:8" ht="15">
      <c r="A17" t="str">
        <f>IF(ISERROR(MATCH(B17,'Seznam závodníků'!$A:$A,0)),"",INDEX('Seznam závodníků'!$E:$E,MATCH(B17,'Seznam závodníků'!$A:$A,0)))</f>
        <v>CH3</v>
      </c>
      <c r="B17">
        <v>19</v>
      </c>
      <c r="C17" t="str">
        <f>IF(ISERROR(MATCH(B17,'Seznam závodníků'!$A:$A,0)),"",INDEX('Seznam závodníků'!$B:$B,MATCH(B17,'Seznam závodníků'!$A:$A,0)))</f>
        <v>Brunát Václav</v>
      </c>
      <c r="D17">
        <v>292</v>
      </c>
      <c r="E17">
        <f ca="1">RANK(D17,INDIRECT("D"&amp;H17&amp;":D"&amp;G17),0)</f>
        <v>15</v>
      </c>
      <c r="F17">
        <f>COUNTIF(A:A,A17)</f>
        <v>18</v>
      </c>
      <c r="G17">
        <f t="shared" si="0"/>
        <v>19</v>
      </c>
      <c r="H17">
        <f t="shared" si="1"/>
        <v>2</v>
      </c>
    </row>
    <row r="18" spans="1:8" ht="15">
      <c r="A18" t="str">
        <f>IF(ISERROR(MATCH(B18,'Seznam závodníků'!$A:$A,0)),"",INDEX('Seznam závodníků'!$E:$E,MATCH(B18,'Seznam závodníků'!$A:$A,0)))</f>
        <v>CH3</v>
      </c>
      <c r="B18">
        <v>2</v>
      </c>
      <c r="C18" t="str">
        <f>IF(ISERROR(MATCH(B18,'Seznam závodníků'!$A:$A,0)),"",INDEX('Seznam závodníků'!$B:$B,MATCH(B18,'Seznam závodníků'!$A:$A,0)))</f>
        <v>Pokorný Michal</v>
      </c>
      <c r="D18">
        <v>290</v>
      </c>
      <c r="E18">
        <f ca="1">RANK(D18,INDIRECT("D"&amp;H18&amp;":D"&amp;G18),0)</f>
        <v>17</v>
      </c>
      <c r="F18">
        <f>COUNTIF(A:A,A18)</f>
        <v>18</v>
      </c>
      <c r="G18">
        <f t="shared" si="0"/>
        <v>19</v>
      </c>
      <c r="H18">
        <f t="shared" si="1"/>
        <v>2</v>
      </c>
    </row>
    <row r="19" spans="1:8" ht="15">
      <c r="A19" t="str">
        <f>IF(ISERROR(MATCH(B19,'Seznam závodníků'!$A:$A,0)),"",INDEX('Seznam závodníků'!$E:$E,MATCH(B19,'Seznam závodníků'!$A:$A,0)))</f>
        <v>CH3</v>
      </c>
      <c r="B19">
        <v>22</v>
      </c>
      <c r="C19" t="str">
        <f>IF(ISERROR(MATCH(B19,'Seznam závodníků'!$A:$A,0)),"",INDEX('Seznam závodníků'!$B:$B,MATCH(B19,'Seznam závodníků'!$A:$A,0)))</f>
        <v>Maňour Tomáš</v>
      </c>
      <c r="D19">
        <v>277</v>
      </c>
      <c r="E19">
        <f ca="1">RANK(D19,INDIRECT("D"&amp;H19&amp;":D"&amp;G19),0)</f>
        <v>18</v>
      </c>
      <c r="F19">
        <f>COUNTIF(A:A,A19)</f>
        <v>18</v>
      </c>
      <c r="G19">
        <f t="shared" si="0"/>
        <v>19</v>
      </c>
      <c r="H19">
        <f t="shared" si="1"/>
        <v>2</v>
      </c>
    </row>
    <row r="20" spans="1:8" ht="15">
      <c r="A20">
        <f>IF(ISERROR(MATCH(B20,'Seznam závodníků'!$A:$A,0)),"",INDEX('Seznam závodníků'!$E:$E,MATCH(B20,'Seznam závodníků'!$A:$A,0)))</f>
      </c>
      <c r="B20">
        <v>5</v>
      </c>
      <c r="C20">
        <f>IF(ISERROR(MATCH(B20,'Seznam závodníků'!$A:$A,0)),"",INDEX('Seznam závodníků'!$B:$B,MATCH(B20,'Seznam závodníků'!$A:$A,0)))</f>
      </c>
      <c r="E20" t="e">
        <f ca="1">RANK(D20,INDIRECT("D"&amp;H20&amp;":D"&amp;G20),0)</f>
        <v>#REF!</v>
      </c>
      <c r="F20">
        <f>COUNTIF(A:A,A20)</f>
        <v>65422</v>
      </c>
      <c r="G20">
        <f t="shared" si="0"/>
        <v>24</v>
      </c>
      <c r="H20">
        <f t="shared" si="1"/>
        <v>-65397</v>
      </c>
    </row>
    <row r="21" spans="1:8" ht="15">
      <c r="A21">
        <f>IF(ISERROR(MATCH(B21,'Seznam závodníků'!$A:$A,0)),"",INDEX('Seznam závodníků'!$E:$E,MATCH(B21,'Seznam závodníků'!$A:$A,0)))</f>
      </c>
      <c r="B21">
        <v>9</v>
      </c>
      <c r="C21">
        <f>IF(ISERROR(MATCH(B21,'Seznam závodníků'!$A:$A,0)),"",INDEX('Seznam závodníků'!$B:$B,MATCH(B21,'Seznam závodníků'!$A:$A,0)))</f>
      </c>
      <c r="E21" t="e">
        <f ca="1">RANK(D21,INDIRECT("D"&amp;H21&amp;":D"&amp;G21),0)</f>
        <v>#REF!</v>
      </c>
      <c r="F21">
        <f>COUNTIF(A:A,A21)</f>
        <v>65422</v>
      </c>
      <c r="G21">
        <f t="shared" si="0"/>
        <v>24</v>
      </c>
      <c r="H21">
        <f t="shared" si="1"/>
        <v>-65397</v>
      </c>
    </row>
    <row r="22" spans="1:8" ht="15">
      <c r="A22">
        <f>IF(ISERROR(MATCH(B22,'Seznam závodníků'!$A:$A,0)),"",INDEX('Seznam závodníků'!$E:$E,MATCH(B22,'Seznam závodníků'!$A:$A,0)))</f>
      </c>
      <c r="B22">
        <v>16</v>
      </c>
      <c r="C22">
        <f>IF(ISERROR(MATCH(B22,'Seznam závodníků'!$A:$A,0)),"",INDEX('Seznam závodníků'!$B:$B,MATCH(B22,'Seznam závodníků'!$A:$A,0)))</f>
      </c>
      <c r="E22" t="e">
        <f ca="1">RANK(D22,INDIRECT("D"&amp;H22&amp;":D"&amp;G22),0)</f>
        <v>#REF!</v>
      </c>
      <c r="F22">
        <f>COUNTIF(A:A,A22)</f>
        <v>65422</v>
      </c>
      <c r="G22">
        <f t="shared" si="0"/>
        <v>24</v>
      </c>
      <c r="H22">
        <f t="shared" si="1"/>
        <v>-65397</v>
      </c>
    </row>
    <row r="23" spans="1:8" ht="15">
      <c r="A23">
        <f>IF(ISERROR(MATCH(B23,'Seznam závodníků'!$A:$A,0)),"",INDEX('Seznam závodníků'!$E:$E,MATCH(B23,'Seznam závodníků'!$A:$A,0)))</f>
      </c>
      <c r="B23">
        <v>17</v>
      </c>
      <c r="C23">
        <f>IF(ISERROR(MATCH(B23,'Seznam závodníků'!$A:$A,0)),"",INDEX('Seznam závodníků'!$B:$B,MATCH(B23,'Seznam závodníků'!$A:$A,0)))</f>
      </c>
      <c r="E23" t="e">
        <f ca="1">RANK(D23,INDIRECT("D"&amp;H23&amp;":D"&amp;G23),0)</f>
        <v>#REF!</v>
      </c>
      <c r="F23">
        <f>COUNTIF(A:A,A23)</f>
        <v>65422</v>
      </c>
      <c r="G23">
        <f t="shared" si="0"/>
        <v>24</v>
      </c>
      <c r="H23">
        <f t="shared" si="1"/>
        <v>-65397</v>
      </c>
    </row>
    <row r="24" spans="1:8" ht="15">
      <c r="A24">
        <f>IF(ISERROR(MATCH(B24,'Seznam závodníků'!$A:$A,0)),"",INDEX('Seznam závodníků'!$E:$E,MATCH(B24,'Seznam závodníků'!$A:$A,0)))</f>
      </c>
      <c r="B24">
        <v>18</v>
      </c>
      <c r="C24">
        <f>IF(ISERROR(MATCH(B24,'Seznam závodníků'!$A:$A,0)),"",INDEX('Seznam závodníků'!$B:$B,MATCH(B24,'Seznam závodníků'!$A:$A,0)))</f>
      </c>
      <c r="E24" t="e">
        <f ca="1">RANK(D24,INDIRECT("D"&amp;H24&amp;":D"&amp;G24),0)</f>
        <v>#REF!</v>
      </c>
      <c r="F24">
        <f>COUNTIF(A:A,A24)</f>
        <v>65422</v>
      </c>
      <c r="G24">
        <f t="shared" si="0"/>
        <v>24</v>
      </c>
      <c r="H24">
        <f t="shared" si="1"/>
        <v>-65397</v>
      </c>
    </row>
    <row r="25" spans="1:8" ht="15">
      <c r="A25" t="str">
        <f>IF(ISERROR(MATCH(B25,'Seznam závodníků'!$A:$A,0)),"",INDEX('Seznam závodníků'!$E:$E,MATCH(B25,'Seznam závodníků'!$A:$A,0)))</f>
        <v>D3</v>
      </c>
      <c r="B25">
        <v>27</v>
      </c>
      <c r="C25" t="str">
        <f>IF(ISERROR(MATCH(B25,'Seznam závodníků'!$A:$A,0)),"",INDEX('Seznam závodníků'!$B:$B,MATCH(B25,'Seznam závodníků'!$A:$A,0)))</f>
        <v>Suchá Linda</v>
      </c>
      <c r="D25">
        <v>413</v>
      </c>
      <c r="E25">
        <f ca="1">RANK(D25,INDIRECT("D"&amp;H25&amp;":D"&amp;G25),0)</f>
        <v>1</v>
      </c>
      <c r="F25">
        <f>COUNTIF(A:A,A25)</f>
        <v>28</v>
      </c>
      <c r="G25">
        <f t="shared" si="0"/>
        <v>52</v>
      </c>
      <c r="H25">
        <f t="shared" si="1"/>
        <v>25</v>
      </c>
    </row>
    <row r="26" spans="1:8" ht="15">
      <c r="A26" t="str">
        <f>IF(ISERROR(MATCH(B26,'Seznam závodníků'!$A:$A,0)),"",INDEX('Seznam závodníků'!$E:$E,MATCH(B26,'Seznam závodníků'!$A:$A,0)))</f>
        <v>D3</v>
      </c>
      <c r="B26">
        <v>50</v>
      </c>
      <c r="C26" t="str">
        <f>IF(ISERROR(MATCH(B26,'Seznam závodníků'!$A:$A,0)),"",INDEX('Seznam závodníků'!$B:$B,MATCH(B26,'Seznam závodníků'!$A:$A,0)))</f>
        <v>Píchalová Barbara</v>
      </c>
      <c r="D26">
        <v>388</v>
      </c>
      <c r="E26">
        <f ca="1">RANK(D26,INDIRECT("D"&amp;H26&amp;":D"&amp;G26),0)</f>
        <v>2</v>
      </c>
      <c r="F26">
        <f>COUNTIF(A:A,A26)</f>
        <v>28</v>
      </c>
      <c r="G26">
        <f t="shared" si="0"/>
        <v>52</v>
      </c>
      <c r="H26">
        <f t="shared" si="1"/>
        <v>25</v>
      </c>
    </row>
    <row r="27" spans="1:8" ht="15">
      <c r="A27" t="str">
        <f>IF(ISERROR(MATCH(B27,'Seznam závodníků'!$A:$A,0)),"",INDEX('Seznam závodníků'!$E:$E,MATCH(B27,'Seznam závodníků'!$A:$A,0)))</f>
        <v>D3</v>
      </c>
      <c r="B27">
        <v>25</v>
      </c>
      <c r="C27" t="str">
        <f>IF(ISERROR(MATCH(B27,'Seznam závodníků'!$A:$A,0)),"",INDEX('Seznam závodníků'!$B:$B,MATCH(B27,'Seznam závodníků'!$A:$A,0)))</f>
        <v>Racková Lucie</v>
      </c>
      <c r="D27">
        <v>386</v>
      </c>
      <c r="E27">
        <f ca="1">RANK(D27,INDIRECT("D"&amp;H27&amp;":D"&amp;G27),0)</f>
        <v>3</v>
      </c>
      <c r="F27">
        <f>COUNTIF(A:A,A27)</f>
        <v>28</v>
      </c>
      <c r="G27">
        <f t="shared" si="0"/>
        <v>52</v>
      </c>
      <c r="H27">
        <f t="shared" si="1"/>
        <v>25</v>
      </c>
    </row>
    <row r="28" spans="1:8" ht="15">
      <c r="A28" t="str">
        <f>IF(ISERROR(MATCH(B28,'Seznam závodníků'!$A:$A,0)),"",INDEX('Seznam závodníků'!$E:$E,MATCH(B28,'Seznam závodníků'!$A:$A,0)))</f>
        <v>D3</v>
      </c>
      <c r="B28">
        <v>29</v>
      </c>
      <c r="C28" t="str">
        <f>IF(ISERROR(MATCH(B28,'Seznam závodníků'!$A:$A,0)),"",INDEX('Seznam závodníků'!$B:$B,MATCH(B28,'Seznam závodníků'!$A:$A,0)))</f>
        <v>Pelešková Magdalena</v>
      </c>
      <c r="D28">
        <v>381</v>
      </c>
      <c r="E28">
        <f ca="1">RANK(D28,INDIRECT("D"&amp;H28&amp;":D"&amp;G28),0)</f>
        <v>4</v>
      </c>
      <c r="F28">
        <f>COUNTIF(A:A,A28)</f>
        <v>28</v>
      </c>
      <c r="G28">
        <f t="shared" si="0"/>
        <v>52</v>
      </c>
      <c r="H28">
        <f t="shared" si="1"/>
        <v>25</v>
      </c>
    </row>
    <row r="29" spans="1:8" ht="15">
      <c r="A29" t="str">
        <f>IF(ISERROR(MATCH(B29,'Seznam závodníků'!$A:$A,0)),"",INDEX('Seznam závodníků'!$E:$E,MATCH(B29,'Seznam závodníků'!$A:$A,0)))</f>
        <v>D3</v>
      </c>
      <c r="B29">
        <v>23</v>
      </c>
      <c r="C29" t="str">
        <f>IF(ISERROR(MATCH(B29,'Seznam závodníků'!$A:$A,0)),"",INDEX('Seznam závodníků'!$B:$B,MATCH(B29,'Seznam závodníků'!$A:$A,0)))</f>
        <v>Pospíšilová Andrea</v>
      </c>
      <c r="D29">
        <v>358</v>
      </c>
      <c r="E29">
        <f ca="1">RANK(D29,INDIRECT("D"&amp;H29&amp;":D"&amp;G29),0)</f>
        <v>5</v>
      </c>
      <c r="F29">
        <f>COUNTIF(A:A,A29)</f>
        <v>28</v>
      </c>
      <c r="G29">
        <f t="shared" si="0"/>
        <v>52</v>
      </c>
      <c r="H29">
        <f t="shared" si="1"/>
        <v>25</v>
      </c>
    </row>
    <row r="30" spans="1:8" ht="15">
      <c r="A30" t="str">
        <f>IF(ISERROR(MATCH(B30,'Seznam závodníků'!$A:$A,0)),"",INDEX('Seznam závodníků'!$E:$E,MATCH(B30,'Seznam závodníků'!$A:$A,0)))</f>
        <v>D3</v>
      </c>
      <c r="B30">
        <v>42</v>
      </c>
      <c r="C30" t="str">
        <f>IF(ISERROR(MATCH(B30,'Seznam závodníků'!$A:$A,0)),"",INDEX('Seznam závodníků'!$B:$B,MATCH(B30,'Seznam závodníků'!$A:$A,0)))</f>
        <v>Boltíková Eva</v>
      </c>
      <c r="D30">
        <v>357</v>
      </c>
      <c r="E30">
        <f ca="1">RANK(D30,INDIRECT("D"&amp;H30&amp;":D"&amp;G30),0)</f>
        <v>6</v>
      </c>
      <c r="F30">
        <f>COUNTIF(A:A,A30)</f>
        <v>28</v>
      </c>
      <c r="G30">
        <f t="shared" si="0"/>
        <v>52</v>
      </c>
      <c r="H30">
        <f t="shared" si="1"/>
        <v>25</v>
      </c>
    </row>
    <row r="31" spans="1:8" ht="15">
      <c r="A31" t="str">
        <f>IF(ISERROR(MATCH(B31,'Seznam závodníků'!$A:$A,0)),"",INDEX('Seznam závodníků'!$E:$E,MATCH(B31,'Seznam závodníků'!$A:$A,0)))</f>
        <v>D3</v>
      </c>
      <c r="B31">
        <v>51</v>
      </c>
      <c r="C31" t="str">
        <f>IF(ISERROR(MATCH(B31,'Seznam závodníků'!$A:$A,0)),"",INDEX('Seznam závodníků'!$B:$B,MATCH(B31,'Seznam závodníků'!$A:$A,0)))</f>
        <v>Wiesnerová Lucie</v>
      </c>
      <c r="D31">
        <v>353</v>
      </c>
      <c r="E31">
        <f ca="1">RANK(D31,INDIRECT("D"&amp;H31&amp;":D"&amp;G31),0)</f>
        <v>7</v>
      </c>
      <c r="F31">
        <f>COUNTIF(A:A,A31)</f>
        <v>28</v>
      </c>
      <c r="G31">
        <f t="shared" si="0"/>
        <v>52</v>
      </c>
      <c r="H31">
        <f t="shared" si="1"/>
        <v>25</v>
      </c>
    </row>
    <row r="32" spans="1:8" ht="15">
      <c r="A32" t="str">
        <f>IF(ISERROR(MATCH(B32,'Seznam závodníků'!$A:$A,0)),"",INDEX('Seznam závodníků'!$E:$E,MATCH(B32,'Seznam závodníků'!$A:$A,0)))</f>
        <v>D3</v>
      </c>
      <c r="B32">
        <v>30</v>
      </c>
      <c r="C32" t="str">
        <f>IF(ISERROR(MATCH(B32,'Seznam závodníků'!$A:$A,0)),"",INDEX('Seznam závodníků'!$B:$B,MATCH(B32,'Seznam závodníků'!$A:$A,0)))</f>
        <v>Matoušková Tereza</v>
      </c>
      <c r="D32">
        <v>341</v>
      </c>
      <c r="E32">
        <f ca="1">RANK(D32,INDIRECT("D"&amp;H32&amp;":D"&amp;G32),0)</f>
        <v>8</v>
      </c>
      <c r="F32">
        <f>COUNTIF(A:A,A32)</f>
        <v>28</v>
      </c>
      <c r="G32">
        <f t="shared" si="0"/>
        <v>52</v>
      </c>
      <c r="H32">
        <f t="shared" si="1"/>
        <v>25</v>
      </c>
    </row>
    <row r="33" spans="1:8" ht="15">
      <c r="A33" t="str">
        <f>IF(ISERROR(MATCH(B33,'Seznam závodníků'!$A:$A,0)),"",INDEX('Seznam závodníků'!$E:$E,MATCH(B33,'Seznam závodníků'!$A:$A,0)))</f>
        <v>D3</v>
      </c>
      <c r="B33">
        <v>38</v>
      </c>
      <c r="C33" t="str">
        <f>IF(ISERROR(MATCH(B33,'Seznam závodníků'!$A:$A,0)),"",INDEX('Seznam závodníků'!$B:$B,MATCH(B33,'Seznam závodníků'!$A:$A,0)))</f>
        <v>Mrázová Sára</v>
      </c>
      <c r="D33">
        <v>341</v>
      </c>
      <c r="E33">
        <f ca="1">RANK(D33,INDIRECT("D"&amp;H33&amp;":D"&amp;G33),0)</f>
        <v>8</v>
      </c>
      <c r="F33">
        <f>COUNTIF(A:A,A33)</f>
        <v>28</v>
      </c>
      <c r="G33">
        <f t="shared" si="0"/>
        <v>52</v>
      </c>
      <c r="H33">
        <f t="shared" si="1"/>
        <v>25</v>
      </c>
    </row>
    <row r="34" spans="1:8" ht="15">
      <c r="A34" t="str">
        <f>IF(ISERROR(MATCH(B34,'Seznam závodníků'!$A:$A,0)),"",INDEX('Seznam závodníků'!$E:$E,MATCH(B34,'Seznam závodníků'!$A:$A,0)))</f>
        <v>D3</v>
      </c>
      <c r="B34">
        <v>28</v>
      </c>
      <c r="C34" t="str">
        <f>IF(ISERROR(MATCH(B34,'Seznam závodníků'!$A:$A,0)),"",INDEX('Seznam závodníků'!$B:$B,MATCH(B34,'Seznam závodníků'!$A:$A,0)))</f>
        <v>Adlerová Lucie</v>
      </c>
      <c r="D34">
        <v>334</v>
      </c>
      <c r="E34">
        <f ca="1">RANK(D34,INDIRECT("D"&amp;H34&amp;":D"&amp;G34),0)</f>
        <v>10</v>
      </c>
      <c r="F34">
        <f>COUNTIF(A:A,A34)</f>
        <v>28</v>
      </c>
      <c r="G34">
        <f t="shared" si="0"/>
        <v>52</v>
      </c>
      <c r="H34">
        <f t="shared" si="1"/>
        <v>25</v>
      </c>
    </row>
    <row r="35" spans="1:8" ht="15">
      <c r="A35" t="str">
        <f>IF(ISERROR(MATCH(B35,'Seznam závodníků'!$A:$A,0)),"",INDEX('Seznam závodníků'!$E:$E,MATCH(B35,'Seznam závodníků'!$A:$A,0)))</f>
        <v>D3</v>
      </c>
      <c r="B35">
        <v>57</v>
      </c>
      <c r="C35" t="str">
        <f>IF(ISERROR(MATCH(B35,'Seznam závodníků'!$A:$A,0)),"",INDEX('Seznam závodníků'!$B:$B,MATCH(B35,'Seznam závodníků'!$A:$A,0)))</f>
        <v>Vacíková  Lucie</v>
      </c>
      <c r="D35">
        <v>334</v>
      </c>
      <c r="E35">
        <f ca="1">RANK(D35,INDIRECT("D"&amp;H35&amp;":D"&amp;G35),0)</f>
        <v>10</v>
      </c>
      <c r="F35">
        <f>COUNTIF(A:A,A35)</f>
        <v>28</v>
      </c>
      <c r="G35">
        <f t="shared" si="0"/>
        <v>52</v>
      </c>
      <c r="H35">
        <f t="shared" si="1"/>
        <v>25</v>
      </c>
    </row>
    <row r="36" spans="1:8" ht="15">
      <c r="A36" t="str">
        <f>IF(ISERROR(MATCH(B36,'Seznam závodníků'!$A:$A,0)),"",INDEX('Seznam závodníků'!$E:$E,MATCH(B36,'Seznam závodníků'!$A:$A,0)))</f>
        <v>D3</v>
      </c>
      <c r="B36">
        <v>54</v>
      </c>
      <c r="C36" t="str">
        <f>IF(ISERROR(MATCH(B36,'Seznam závodníků'!$A:$A,0)),"",INDEX('Seznam závodníků'!$B:$B,MATCH(B36,'Seznam závodníků'!$A:$A,0)))</f>
        <v>Křenková Kateřina</v>
      </c>
      <c r="D36">
        <v>331</v>
      </c>
      <c r="E36">
        <f ca="1">RANK(D36,INDIRECT("D"&amp;H36&amp;":D"&amp;G36),0)</f>
        <v>12</v>
      </c>
      <c r="F36">
        <f>COUNTIF(A:A,A36)</f>
        <v>28</v>
      </c>
      <c r="G36">
        <f t="shared" si="0"/>
        <v>52</v>
      </c>
      <c r="H36">
        <f t="shared" si="1"/>
        <v>25</v>
      </c>
    </row>
    <row r="37" spans="1:8" ht="15">
      <c r="A37" t="str">
        <f>IF(ISERROR(MATCH(B37,'Seznam závodníků'!$A:$A,0)),"",INDEX('Seznam závodníků'!$E:$E,MATCH(B37,'Seznam závodníků'!$A:$A,0)))</f>
        <v>D3</v>
      </c>
      <c r="B37">
        <v>135</v>
      </c>
      <c r="C37" t="str">
        <f>IF(ISERROR(MATCH(B37,'Seznam závodníků'!$A:$A,0)),"",INDEX('Seznam závodníků'!$B:$B,MATCH(B37,'Seznam závodníků'!$A:$A,0)))</f>
        <v>Císařová Natálie</v>
      </c>
      <c r="D37">
        <v>329</v>
      </c>
      <c r="E37">
        <f ca="1">RANK(D37,INDIRECT("D"&amp;H37&amp;":D"&amp;G37),0)</f>
        <v>13</v>
      </c>
      <c r="F37">
        <f>COUNTIF(A:A,A37)</f>
        <v>28</v>
      </c>
      <c r="G37">
        <f t="shared" si="0"/>
        <v>52</v>
      </c>
      <c r="H37">
        <f t="shared" si="1"/>
        <v>25</v>
      </c>
    </row>
    <row r="38" spans="1:8" ht="15">
      <c r="A38" t="str">
        <f>IF(ISERROR(MATCH(B38,'Seznam závodníků'!$A:$A,0)),"",INDEX('Seznam závodníků'!$E:$E,MATCH(B38,'Seznam závodníků'!$A:$A,0)))</f>
        <v>D3</v>
      </c>
      <c r="B38">
        <v>26</v>
      </c>
      <c r="C38" t="str">
        <f>IF(ISERROR(MATCH(B38,'Seznam závodníků'!$A:$A,0)),"",INDEX('Seznam závodníků'!$B:$B,MATCH(B38,'Seznam závodníků'!$A:$A,0)))</f>
        <v>Sýkorová Kateřina</v>
      </c>
      <c r="D38">
        <v>327</v>
      </c>
      <c r="E38">
        <f ca="1">RANK(D38,INDIRECT("D"&amp;H38&amp;":D"&amp;G38),0)</f>
        <v>14</v>
      </c>
      <c r="F38">
        <f>COUNTIF(A:A,A38)</f>
        <v>28</v>
      </c>
      <c r="G38">
        <f t="shared" si="0"/>
        <v>52</v>
      </c>
      <c r="H38">
        <f t="shared" si="1"/>
        <v>25</v>
      </c>
    </row>
    <row r="39" spans="1:8" ht="15">
      <c r="A39" t="str">
        <f>IF(ISERROR(MATCH(B39,'Seznam závodníků'!$A:$A,0)),"",INDEX('Seznam závodníků'!$E:$E,MATCH(B39,'Seznam závodníků'!$A:$A,0)))</f>
        <v>D3</v>
      </c>
      <c r="B39">
        <v>41</v>
      </c>
      <c r="C39" t="str">
        <f>IF(ISERROR(MATCH(B39,'Seznam závodníků'!$A:$A,0)),"",INDEX('Seznam závodníků'!$B:$B,MATCH(B39,'Seznam závodníků'!$A:$A,0)))</f>
        <v>Konradyová Nikola</v>
      </c>
      <c r="D39">
        <v>327</v>
      </c>
      <c r="E39">
        <f ca="1">RANK(D39,INDIRECT("D"&amp;H39&amp;":D"&amp;G39),0)</f>
        <v>14</v>
      </c>
      <c r="F39">
        <f>COUNTIF(A:A,A39)</f>
        <v>28</v>
      </c>
      <c r="G39">
        <f t="shared" si="0"/>
        <v>52</v>
      </c>
      <c r="H39">
        <f t="shared" si="1"/>
        <v>25</v>
      </c>
    </row>
    <row r="40" spans="1:8" ht="15">
      <c r="A40" t="str">
        <f>IF(ISERROR(MATCH(B40,'Seznam závodníků'!$A:$A,0)),"",INDEX('Seznam závodníků'!$E:$E,MATCH(B40,'Seznam závodníků'!$A:$A,0)))</f>
        <v>D3</v>
      </c>
      <c r="B40">
        <v>48</v>
      </c>
      <c r="C40" t="str">
        <f>IF(ISERROR(MATCH(B40,'Seznam závodníků'!$A:$A,0)),"",INDEX('Seznam závodníků'!$B:$B,MATCH(B40,'Seznam závodníků'!$A:$A,0)))</f>
        <v>Kindlová Marcela</v>
      </c>
      <c r="D40">
        <v>323</v>
      </c>
      <c r="E40">
        <f ca="1">RANK(D40,INDIRECT("D"&amp;H40&amp;":D"&amp;G40),0)</f>
        <v>16</v>
      </c>
      <c r="F40">
        <f>COUNTIF(A:A,A40)</f>
        <v>28</v>
      </c>
      <c r="G40">
        <f t="shared" si="0"/>
        <v>52</v>
      </c>
      <c r="H40">
        <f t="shared" si="1"/>
        <v>25</v>
      </c>
    </row>
    <row r="41" spans="1:8" ht="15">
      <c r="A41" t="str">
        <f>IF(ISERROR(MATCH(B41,'Seznam závodníků'!$A:$A,0)),"",INDEX('Seznam závodníků'!$E:$E,MATCH(B41,'Seznam závodníků'!$A:$A,0)))</f>
        <v>D3</v>
      </c>
      <c r="B41">
        <v>31</v>
      </c>
      <c r="C41" t="str">
        <f>IF(ISERROR(MATCH(B41,'Seznam závodníků'!$A:$A,0)),"",INDEX('Seznam závodníků'!$B:$B,MATCH(B41,'Seznam závodníků'!$A:$A,0)))</f>
        <v>Junková Karolína</v>
      </c>
      <c r="D41">
        <v>315</v>
      </c>
      <c r="E41">
        <f ca="1">RANK(D41,INDIRECT("D"&amp;H41&amp;":D"&amp;G41),0)</f>
        <v>17</v>
      </c>
      <c r="F41">
        <f>COUNTIF(A:A,A41)</f>
        <v>28</v>
      </c>
      <c r="G41">
        <f t="shared" si="0"/>
        <v>52</v>
      </c>
      <c r="H41">
        <f t="shared" si="1"/>
        <v>25</v>
      </c>
    </row>
    <row r="42" spans="1:8" ht="15">
      <c r="A42" t="str">
        <f>IF(ISERROR(MATCH(B42,'Seznam závodníků'!$A:$A,0)),"",INDEX('Seznam závodníků'!$E:$E,MATCH(B42,'Seznam závodníků'!$A:$A,0)))</f>
        <v>D3</v>
      </c>
      <c r="B42">
        <v>46</v>
      </c>
      <c r="C42" t="str">
        <f>IF(ISERROR(MATCH(B42,'Seznam závodníků'!$A:$A,0)),"",INDEX('Seznam závodníků'!$B:$B,MATCH(B42,'Seznam závodníků'!$A:$A,0)))</f>
        <v>Krištofovičová Alexandra</v>
      </c>
      <c r="D42">
        <v>313</v>
      </c>
      <c r="E42">
        <f ca="1">RANK(D42,INDIRECT("D"&amp;H42&amp;":D"&amp;G42),0)</f>
        <v>18</v>
      </c>
      <c r="F42">
        <f>COUNTIF(A:A,A42)</f>
        <v>28</v>
      </c>
      <c r="G42">
        <f t="shared" si="0"/>
        <v>52</v>
      </c>
      <c r="H42">
        <f t="shared" si="1"/>
        <v>25</v>
      </c>
    </row>
    <row r="43" spans="1:8" ht="15">
      <c r="A43" t="str">
        <f>IF(ISERROR(MATCH(B43,'Seznam závodníků'!$A:$A,0)),"",INDEX('Seznam závodníků'!$E:$E,MATCH(B43,'Seznam závodníků'!$A:$A,0)))</f>
        <v>D3</v>
      </c>
      <c r="B43">
        <v>49</v>
      </c>
      <c r="C43" t="str">
        <f>IF(ISERROR(MATCH(B43,'Seznam závodníků'!$A:$A,0)),"",INDEX('Seznam závodníků'!$B:$B,MATCH(B43,'Seznam závodníků'!$A:$A,0)))</f>
        <v>Krsová Vanda</v>
      </c>
      <c r="D43">
        <v>306</v>
      </c>
      <c r="E43">
        <f ca="1">RANK(D43,INDIRECT("D"&amp;H43&amp;":D"&amp;G43),0)</f>
        <v>19</v>
      </c>
      <c r="F43">
        <f>COUNTIF(A:A,A43)</f>
        <v>28</v>
      </c>
      <c r="G43">
        <f t="shared" si="0"/>
        <v>52</v>
      </c>
      <c r="H43">
        <f t="shared" si="1"/>
        <v>25</v>
      </c>
    </row>
    <row r="44" spans="1:8" ht="15">
      <c r="A44" t="str">
        <f>IF(ISERROR(MATCH(B44,'Seznam závodníků'!$A:$A,0)),"",INDEX('Seznam závodníků'!$E:$E,MATCH(B44,'Seznam závodníků'!$A:$A,0)))</f>
        <v>D3</v>
      </c>
      <c r="B44">
        <v>36</v>
      </c>
      <c r="C44" t="str">
        <f>IF(ISERROR(MATCH(B44,'Seznam závodníků'!$A:$A,0)),"",INDEX('Seznam závodníků'!$B:$B,MATCH(B44,'Seznam závodníků'!$A:$A,0)))</f>
        <v>Krajčíková Lucie</v>
      </c>
      <c r="D44">
        <v>305</v>
      </c>
      <c r="E44">
        <f ca="1">RANK(D44,INDIRECT("D"&amp;H44&amp;":D"&amp;G44),0)</f>
        <v>20</v>
      </c>
      <c r="F44">
        <f>COUNTIF(A:A,A44)</f>
        <v>28</v>
      </c>
      <c r="G44">
        <f t="shared" si="0"/>
        <v>52</v>
      </c>
      <c r="H44">
        <f t="shared" si="1"/>
        <v>25</v>
      </c>
    </row>
    <row r="45" spans="1:8" ht="15">
      <c r="A45" t="str">
        <f>IF(ISERROR(MATCH(B45,'Seznam závodníků'!$A:$A,0)),"",INDEX('Seznam závodníků'!$E:$E,MATCH(B45,'Seznam závodníků'!$A:$A,0)))</f>
        <v>D3</v>
      </c>
      <c r="B45">
        <v>55</v>
      </c>
      <c r="C45" t="str">
        <f>IF(ISERROR(MATCH(B45,'Seznam závodníků'!$A:$A,0)),"",INDEX('Seznam závodníků'!$B:$B,MATCH(B45,'Seznam závodníků'!$A:$A,0)))</f>
        <v>Voráčková Terezie</v>
      </c>
      <c r="D45">
        <v>292</v>
      </c>
      <c r="E45">
        <f ca="1">RANK(D45,INDIRECT("D"&amp;H45&amp;":D"&amp;G45),0)</f>
        <v>21</v>
      </c>
      <c r="F45">
        <f>COUNTIF(A:A,A45)</f>
        <v>28</v>
      </c>
      <c r="G45">
        <f t="shared" si="0"/>
        <v>52</v>
      </c>
      <c r="H45">
        <f t="shared" si="1"/>
        <v>25</v>
      </c>
    </row>
    <row r="46" spans="1:8" ht="15">
      <c r="A46" t="str">
        <f>IF(ISERROR(MATCH(B46,'Seznam závodníků'!$A:$A,0)),"",INDEX('Seznam závodníků'!$E:$E,MATCH(B46,'Seznam závodníků'!$A:$A,0)))</f>
        <v>D3</v>
      </c>
      <c r="B46">
        <v>43</v>
      </c>
      <c r="C46" t="str">
        <f>IF(ISERROR(MATCH(B46,'Seznam závodníků'!$A:$A,0)),"",INDEX('Seznam závodníků'!$B:$B,MATCH(B46,'Seznam závodníků'!$A:$A,0)))</f>
        <v>Dedková Lucie</v>
      </c>
      <c r="D46">
        <v>289</v>
      </c>
      <c r="E46">
        <f ca="1">RANK(D46,INDIRECT("D"&amp;H46&amp;":D"&amp;G46),0)</f>
        <v>22</v>
      </c>
      <c r="F46">
        <f>COUNTIF(A:A,A46)</f>
        <v>28</v>
      </c>
      <c r="G46">
        <f t="shared" si="0"/>
        <v>52</v>
      </c>
      <c r="H46">
        <f t="shared" si="1"/>
        <v>25</v>
      </c>
    </row>
    <row r="47" spans="1:8" ht="15">
      <c r="A47" t="str">
        <f>IF(ISERROR(MATCH(B47,'Seznam závodníků'!$A:$A,0)),"",INDEX('Seznam závodníků'!$E:$E,MATCH(B47,'Seznam závodníků'!$A:$A,0)))</f>
        <v>D3</v>
      </c>
      <c r="B47">
        <v>45</v>
      </c>
      <c r="C47" t="str">
        <f>IF(ISERROR(MATCH(B47,'Seznam závodníků'!$A:$A,0)),"",INDEX('Seznam závodníků'!$B:$B,MATCH(B47,'Seznam závodníků'!$A:$A,0)))</f>
        <v>Hrazdilová Kateřina</v>
      </c>
      <c r="D47">
        <v>289</v>
      </c>
      <c r="E47">
        <f ca="1">RANK(D47,INDIRECT("D"&amp;H47&amp;":D"&amp;G47),0)</f>
        <v>22</v>
      </c>
      <c r="F47">
        <f>COUNTIF(A:A,A47)</f>
        <v>28</v>
      </c>
      <c r="G47">
        <f t="shared" si="0"/>
        <v>52</v>
      </c>
      <c r="H47">
        <f t="shared" si="1"/>
        <v>25</v>
      </c>
    </row>
    <row r="48" spans="1:8" ht="15">
      <c r="A48" t="str">
        <f>IF(ISERROR(MATCH(B48,'Seznam závodníků'!$A:$A,0)),"",INDEX('Seznam závodníků'!$E:$E,MATCH(B48,'Seznam závodníků'!$A:$A,0)))</f>
        <v>D3</v>
      </c>
      <c r="B48">
        <v>37</v>
      </c>
      <c r="C48" t="str">
        <f>IF(ISERROR(MATCH(B48,'Seznam závodníků'!$A:$A,0)),"",INDEX('Seznam závodníků'!$B:$B,MATCH(B48,'Seznam závodníků'!$A:$A,0)))</f>
        <v>Mrázová Nella</v>
      </c>
      <c r="D48">
        <v>279</v>
      </c>
      <c r="E48">
        <f ca="1">RANK(D48,INDIRECT("D"&amp;H48&amp;":D"&amp;G48),0)</f>
        <v>24</v>
      </c>
      <c r="F48">
        <f>COUNTIF(A:A,A48)</f>
        <v>28</v>
      </c>
      <c r="G48">
        <f t="shared" si="0"/>
        <v>52</v>
      </c>
      <c r="H48">
        <f t="shared" si="1"/>
        <v>25</v>
      </c>
    </row>
    <row r="49" spans="1:8" ht="15">
      <c r="A49" t="str">
        <f>IF(ISERROR(MATCH(B49,'Seznam závodníků'!$A:$A,0)),"",INDEX('Seznam závodníků'!$E:$E,MATCH(B49,'Seznam závodníků'!$A:$A,0)))</f>
        <v>D3</v>
      </c>
      <c r="B49">
        <v>40</v>
      </c>
      <c r="C49" t="str">
        <f>IF(ISERROR(MATCH(B49,'Seznam závodníků'!$A:$A,0)),"",INDEX('Seznam závodníků'!$B:$B,MATCH(B49,'Seznam závodníků'!$A:$A,0)))</f>
        <v>Ibehejová Julie</v>
      </c>
      <c r="D49">
        <v>275</v>
      </c>
      <c r="E49">
        <f ca="1">RANK(D49,INDIRECT("D"&amp;H49&amp;":D"&amp;G49),0)</f>
        <v>25</v>
      </c>
      <c r="F49">
        <f>COUNTIF(A:A,A49)</f>
        <v>28</v>
      </c>
      <c r="G49">
        <f t="shared" si="0"/>
        <v>52</v>
      </c>
      <c r="H49">
        <f t="shared" si="1"/>
        <v>25</v>
      </c>
    </row>
    <row r="50" spans="1:8" ht="15">
      <c r="A50" t="str">
        <f>IF(ISERROR(MATCH(B50,'Seznam závodníků'!$A:$A,0)),"",INDEX('Seznam závodníků'!$E:$E,MATCH(B50,'Seznam závodníků'!$A:$A,0)))</f>
        <v>D3</v>
      </c>
      <c r="B50">
        <v>35</v>
      </c>
      <c r="C50" t="str">
        <f>IF(ISERROR(MATCH(B50,'Seznam závodníků'!$A:$A,0)),"",INDEX('Seznam závodníků'!$B:$B,MATCH(B50,'Seznam závodníků'!$A:$A,0)))</f>
        <v>Nedbalová Kateřina</v>
      </c>
      <c r="D50">
        <v>253</v>
      </c>
      <c r="E50">
        <f ca="1">RANK(D50,INDIRECT("D"&amp;H50&amp;":D"&amp;G50),0)</f>
        <v>26</v>
      </c>
      <c r="F50">
        <f>COUNTIF(A:A,A50)</f>
        <v>28</v>
      </c>
      <c r="G50">
        <f t="shared" si="0"/>
        <v>52</v>
      </c>
      <c r="H50">
        <f t="shared" si="1"/>
        <v>25</v>
      </c>
    </row>
    <row r="51" spans="1:8" ht="15">
      <c r="A51" t="str">
        <f>IF(ISERROR(MATCH(B51,'Seznam závodníků'!$A:$A,0)),"",INDEX('Seznam závodníků'!$E:$E,MATCH(B51,'Seznam závodníků'!$A:$A,0)))</f>
        <v>D3</v>
      </c>
      <c r="B51">
        <v>44</v>
      </c>
      <c r="C51" t="str">
        <f>IF(ISERROR(MATCH(B51,'Seznam závodníků'!$A:$A,0)),"",INDEX('Seznam závodníků'!$B:$B,MATCH(B51,'Seznam závodníků'!$A:$A,0)))</f>
        <v>Matúšová Kateřina</v>
      </c>
      <c r="D51">
        <v>248</v>
      </c>
      <c r="E51">
        <f ca="1">RANK(D51,INDIRECT("D"&amp;H51&amp;":D"&amp;G51),0)</f>
        <v>27</v>
      </c>
      <c r="F51">
        <f>COUNTIF(A:A,A51)</f>
        <v>28</v>
      </c>
      <c r="G51">
        <f t="shared" si="0"/>
        <v>52</v>
      </c>
      <c r="H51">
        <f t="shared" si="1"/>
        <v>25</v>
      </c>
    </row>
    <row r="52" spans="1:8" ht="15">
      <c r="A52" t="str">
        <f>IF(ISERROR(MATCH(B52,'Seznam závodníků'!$A:$A,0)),"",INDEX('Seznam závodníků'!$E:$E,MATCH(B52,'Seznam závodníků'!$A:$A,0)))</f>
        <v>D3</v>
      </c>
      <c r="B52">
        <v>53</v>
      </c>
      <c r="C52" t="str">
        <f>IF(ISERROR(MATCH(B52,'Seznam závodníků'!$A:$A,0)),"",INDEX('Seznam závodníků'!$B:$B,MATCH(B52,'Seznam závodníků'!$A:$A,0)))</f>
        <v>Křenková Karolína</v>
      </c>
      <c r="D52">
        <v>0</v>
      </c>
      <c r="E52">
        <f ca="1">RANK(D52,INDIRECT("D"&amp;H52&amp;":D"&amp;G52),0)</f>
        <v>28</v>
      </c>
      <c r="F52">
        <f>COUNTIF(A:A,A52)</f>
        <v>28</v>
      </c>
      <c r="G52">
        <f t="shared" si="0"/>
        <v>52</v>
      </c>
      <c r="H52">
        <f t="shared" si="1"/>
        <v>25</v>
      </c>
    </row>
    <row r="53" spans="1:8" ht="15">
      <c r="A53">
        <f>IF(ISERROR(MATCH(B53,'Seznam závodníků'!$A:$A,0)),"",INDEX('Seznam závodníků'!$E:$E,MATCH(B53,'Seznam závodníků'!$A:$A,0)))</f>
      </c>
      <c r="B53">
        <v>24</v>
      </c>
      <c r="C53">
        <f>IF(ISERROR(MATCH(B53,'Seznam závodníků'!$A:$A,0)),"",INDEX('Seznam závodníků'!$B:$B,MATCH(B53,'Seznam závodníků'!$A:$A,0)))</f>
      </c>
      <c r="E53" t="e">
        <f ca="1">RANK(D53,INDIRECT("D"&amp;H53&amp;":D"&amp;G53),0)</f>
        <v>#REF!</v>
      </c>
      <c r="F53">
        <f>COUNTIF(A:A,A53)</f>
        <v>65422</v>
      </c>
      <c r="G53">
        <f t="shared" si="0"/>
        <v>62</v>
      </c>
      <c r="H53">
        <f t="shared" si="1"/>
        <v>-65359</v>
      </c>
    </row>
    <row r="54" spans="1:8" ht="15">
      <c r="A54">
        <f>IF(ISERROR(MATCH(B54,'Seznam závodníků'!$A:$A,0)),"",INDEX('Seznam závodníků'!$E:$E,MATCH(B54,'Seznam závodníků'!$A:$A,0)))</f>
      </c>
      <c r="B54">
        <v>32</v>
      </c>
      <c r="C54">
        <f>IF(ISERROR(MATCH(B54,'Seznam závodníků'!$A:$A,0)),"",INDEX('Seznam závodníků'!$B:$B,MATCH(B54,'Seznam závodníků'!$A:$A,0)))</f>
      </c>
      <c r="E54" t="e">
        <f ca="1">RANK(D54,INDIRECT("D"&amp;H54&amp;":D"&amp;G54),0)</f>
        <v>#REF!</v>
      </c>
      <c r="F54">
        <f>COUNTIF(A:A,A54)</f>
        <v>65422</v>
      </c>
      <c r="G54">
        <f t="shared" si="0"/>
        <v>62</v>
      </c>
      <c r="H54">
        <f t="shared" si="1"/>
        <v>-65359</v>
      </c>
    </row>
    <row r="55" spans="1:8" ht="15">
      <c r="A55">
        <f>IF(ISERROR(MATCH(B55,'Seznam závodníků'!$A:$A,0)),"",INDEX('Seznam závodníků'!$E:$E,MATCH(B55,'Seznam závodníků'!$A:$A,0)))</f>
      </c>
      <c r="B55">
        <v>33</v>
      </c>
      <c r="C55">
        <f>IF(ISERROR(MATCH(B55,'Seznam závodníků'!$A:$A,0)),"",INDEX('Seznam závodníků'!$B:$B,MATCH(B55,'Seznam závodníků'!$A:$A,0)))</f>
      </c>
      <c r="E55" t="e">
        <f ca="1">RANK(D55,INDIRECT("D"&amp;H55&amp;":D"&amp;G55),0)</f>
        <v>#REF!</v>
      </c>
      <c r="F55">
        <f>COUNTIF(A:A,A55)</f>
        <v>65422</v>
      </c>
      <c r="G55">
        <f t="shared" si="0"/>
        <v>62</v>
      </c>
      <c r="H55">
        <f t="shared" si="1"/>
        <v>-65359</v>
      </c>
    </row>
    <row r="56" spans="1:8" ht="15">
      <c r="A56">
        <f>IF(ISERROR(MATCH(B56,'Seznam závodníků'!$A:$A,0)),"",INDEX('Seznam závodníků'!$E:$E,MATCH(B56,'Seznam závodníků'!$A:$A,0)))</f>
      </c>
      <c r="B56">
        <v>34</v>
      </c>
      <c r="C56">
        <f>IF(ISERROR(MATCH(B56,'Seznam závodníků'!$A:$A,0)),"",INDEX('Seznam závodníků'!$B:$B,MATCH(B56,'Seznam závodníků'!$A:$A,0)))</f>
      </c>
      <c r="E56" t="e">
        <f ca="1">RANK(D56,INDIRECT("D"&amp;H56&amp;":D"&amp;G56),0)</f>
        <v>#REF!</v>
      </c>
      <c r="F56">
        <f>COUNTIF(A:A,A56)</f>
        <v>65422</v>
      </c>
      <c r="G56">
        <f t="shared" si="0"/>
        <v>62</v>
      </c>
      <c r="H56">
        <f t="shared" si="1"/>
        <v>-65359</v>
      </c>
    </row>
    <row r="57" spans="1:8" ht="15">
      <c r="A57">
        <f>IF(ISERROR(MATCH(B57,'Seznam závodníků'!$A:$A,0)),"",INDEX('Seznam závodníků'!$E:$E,MATCH(B57,'Seznam závodníků'!$A:$A,0)))</f>
      </c>
      <c r="B57">
        <v>39</v>
      </c>
      <c r="C57">
        <f>IF(ISERROR(MATCH(B57,'Seznam závodníků'!$A:$A,0)),"",INDEX('Seznam závodníků'!$B:$B,MATCH(B57,'Seznam závodníků'!$A:$A,0)))</f>
      </c>
      <c r="E57" t="e">
        <f ca="1">RANK(D57,INDIRECT("D"&amp;H57&amp;":D"&amp;G57),0)</f>
        <v>#REF!</v>
      </c>
      <c r="F57">
        <f>COUNTIF(A:A,A57)</f>
        <v>65422</v>
      </c>
      <c r="G57">
        <f t="shared" si="0"/>
        <v>62</v>
      </c>
      <c r="H57">
        <f t="shared" si="1"/>
        <v>-65359</v>
      </c>
    </row>
    <row r="58" spans="1:8" ht="15">
      <c r="A58">
        <f>IF(ISERROR(MATCH(B58,'Seznam závodníků'!$A:$A,0)),"",INDEX('Seznam závodníků'!$E:$E,MATCH(B58,'Seznam závodníků'!$A:$A,0)))</f>
      </c>
      <c r="B58">
        <v>47</v>
      </c>
      <c r="C58">
        <f>IF(ISERROR(MATCH(B58,'Seznam závodníků'!$A:$A,0)),"",INDEX('Seznam závodníků'!$B:$B,MATCH(B58,'Seznam závodníků'!$A:$A,0)))</f>
      </c>
      <c r="E58" t="e">
        <f ca="1">RANK(D58,INDIRECT("D"&amp;H58&amp;":D"&amp;G58),0)</f>
        <v>#REF!</v>
      </c>
      <c r="F58">
        <f>COUNTIF(A:A,A58)</f>
        <v>65422</v>
      </c>
      <c r="G58">
        <f t="shared" si="0"/>
        <v>62</v>
      </c>
      <c r="H58">
        <f t="shared" si="1"/>
        <v>-65359</v>
      </c>
    </row>
    <row r="59" spans="1:8" ht="15">
      <c r="A59">
        <f>IF(ISERROR(MATCH(B59,'Seznam závodníků'!$A:$A,0)),"",INDEX('Seznam závodníků'!$E:$E,MATCH(B59,'Seznam závodníků'!$A:$A,0)))</f>
      </c>
      <c r="B59">
        <v>52</v>
      </c>
      <c r="C59">
        <f>IF(ISERROR(MATCH(B59,'Seznam závodníků'!$A:$A,0)),"",INDEX('Seznam závodníků'!$B:$B,MATCH(B59,'Seznam závodníků'!$A:$A,0)))</f>
      </c>
      <c r="E59" t="e">
        <f ca="1">RANK(D59,INDIRECT("D"&amp;H59&amp;":D"&amp;G59),0)</f>
        <v>#REF!</v>
      </c>
      <c r="F59">
        <f>COUNTIF(A:A,A59)</f>
        <v>65422</v>
      </c>
      <c r="G59">
        <f>IF(A59&lt;&gt;A61,ROW(),G61)</f>
        <v>62</v>
      </c>
      <c r="H59">
        <f t="shared" si="1"/>
        <v>-65359</v>
      </c>
    </row>
    <row r="60" spans="1:8" ht="15">
      <c r="A60">
        <f>IF(ISERROR(MATCH(B60,'Seznam závodníků'!$A:$A,0)),"",INDEX('Seznam závodníků'!$E:$E,MATCH(B60,'Seznam závodníků'!$A:$A,0)))</f>
      </c>
      <c r="B60">
        <v>56</v>
      </c>
      <c r="C60">
        <f>IF(ISERROR(MATCH(B60,'Seznam závodníků'!$A:$A,0)),"",INDEX('Seznam závodníků'!$B:$B,MATCH(B60,'Seznam závodníků'!$A:$A,0)))</f>
      </c>
      <c r="E60" t="e">
        <f ca="1">RANK(D60,INDIRECT("D"&amp;H60&amp;":D"&amp;G60),0)</f>
        <v>#REF!</v>
      </c>
      <c r="F60">
        <f>COUNTIF(A:A,A60)</f>
        <v>65422</v>
      </c>
      <c r="G60">
        <f>IF(A60&lt;&gt;A62,ROW(),G62)</f>
        <v>62</v>
      </c>
      <c r="H60">
        <f>IF(G60&lt;&gt;"",G60-F60+1,"")</f>
        <v>-65359</v>
      </c>
    </row>
    <row r="61" spans="1:8" ht="15">
      <c r="A61">
        <f>IF(ISERROR(MATCH(B61,'Seznam závodníků'!$A:$A,0)),"",INDEX('Seznam závodníků'!$E:$E,MATCH(B61,'Seznam závodníků'!$A:$A,0)))</f>
      </c>
      <c r="B61">
        <v>65</v>
      </c>
      <c r="C61">
        <f>IF(ISERROR(MATCH(B61,'Seznam závodníků'!$A:$A,0)),"",INDEX('Seznam závodníků'!$B:$B,MATCH(B61,'Seznam závodníků'!$A:$A,0)))</f>
      </c>
      <c r="D61">
        <v>66</v>
      </c>
      <c r="E61" t="e">
        <f ca="1">RANK(D61,INDIRECT("D"&amp;H61&amp;":D"&amp;G61),0)</f>
        <v>#REF!</v>
      </c>
      <c r="F61">
        <f>COUNTIF(A:A,A61)</f>
        <v>65422</v>
      </c>
      <c r="G61">
        <f t="shared" si="0"/>
        <v>62</v>
      </c>
      <c r="H61">
        <f t="shared" si="1"/>
        <v>-65359</v>
      </c>
    </row>
    <row r="62" spans="1:8" ht="15">
      <c r="A62">
        <f>IF(ISERROR(MATCH(B62,'Seznam závodníků'!$A:$A,0)),"",INDEX('Seznam závodníků'!$E:$E,MATCH(B62,'Seznam závodníků'!$A:$A,0)))</f>
      </c>
      <c r="B62">
        <v>80</v>
      </c>
      <c r="C62">
        <f>IF(ISERROR(MATCH(B62,'Seznam závodníků'!$A:$A,0)),"",INDEX('Seznam závodníků'!$B:$B,MATCH(B62,'Seznam závodníků'!$A:$A,0)))</f>
      </c>
      <c r="D62">
        <v>81</v>
      </c>
      <c r="E62" t="e">
        <f ca="1">RANK(D62,INDIRECT("D"&amp;H62&amp;":D"&amp;G62),0)</f>
        <v>#REF!</v>
      </c>
      <c r="F62">
        <f>COUNTIF(A:A,A62)</f>
        <v>65422</v>
      </c>
      <c r="G62">
        <f t="shared" si="0"/>
        <v>62</v>
      </c>
      <c r="H62">
        <f t="shared" si="1"/>
        <v>-65359</v>
      </c>
    </row>
    <row r="63" spans="1:8" ht="15">
      <c r="A63" s="2" t="str">
        <f>IF(ISERROR(MATCH(B63,'Seznam závodníků'!$A:$A,0)),"",INDEX('Seznam závodníků'!$E:$E,MATCH(B63,'Seznam závodníků'!$A:$A,0)))</f>
        <v>CH2</v>
      </c>
      <c r="B63" s="2">
        <v>83</v>
      </c>
      <c r="C63" s="2" t="str">
        <f>IF(ISERROR(MATCH(B63,'Seznam závodníků'!$A:$A,0)),"",INDEX('Seznam závodníků'!$B:$B,MATCH(B63,'Seznam závodníků'!$A:$A,0)))</f>
        <v>Šilingr Radek</v>
      </c>
      <c r="D63" s="2">
        <v>357</v>
      </c>
      <c r="E63" s="2">
        <f ca="1">RANK(D63,INDIRECT("D"&amp;H63&amp;":D"&amp;G63),0)</f>
        <v>1</v>
      </c>
      <c r="F63">
        <f>COUNTIF(A:A,A63)</f>
        <v>34</v>
      </c>
      <c r="G63">
        <f t="shared" si="0"/>
        <v>96</v>
      </c>
      <c r="H63">
        <f t="shared" si="1"/>
        <v>63</v>
      </c>
    </row>
    <row r="64" spans="1:8" ht="15">
      <c r="A64" s="2" t="str">
        <f>IF(ISERROR(MATCH(B64,'Seznam závodníků'!$A:$A,0)),"",INDEX('Seznam závodníků'!$E:$E,MATCH(B64,'Seznam závodníků'!$A:$A,0)))</f>
        <v>CH2</v>
      </c>
      <c r="B64" s="2">
        <v>81</v>
      </c>
      <c r="C64" s="2" t="str">
        <f>IF(ISERROR(MATCH(B64,'Seznam závodníků'!$A:$A,0)),"",INDEX('Seznam závodníků'!$B:$B,MATCH(B64,'Seznam závodníků'!$A:$A,0)))</f>
        <v>Duchek Michal</v>
      </c>
      <c r="D64" s="2">
        <v>330</v>
      </c>
      <c r="E64" s="2">
        <f ca="1">RANK(D64,INDIRECT("D"&amp;H64&amp;":D"&amp;G64),0)</f>
        <v>2</v>
      </c>
      <c r="F64">
        <f>COUNTIF(A:A,A64)</f>
        <v>34</v>
      </c>
      <c r="G64">
        <f t="shared" si="0"/>
        <v>96</v>
      </c>
      <c r="H64">
        <f t="shared" si="1"/>
        <v>63</v>
      </c>
    </row>
    <row r="65" spans="1:8" ht="15">
      <c r="A65" s="2" t="str">
        <f>IF(ISERROR(MATCH(B65,'Seznam závodníků'!$A:$A,0)),"",INDEX('Seznam závodníků'!$E:$E,MATCH(B65,'Seznam závodníků'!$A:$A,0)))</f>
        <v>CH2</v>
      </c>
      <c r="B65" s="2">
        <v>58</v>
      </c>
      <c r="C65" s="2" t="str">
        <f>IF(ISERROR(MATCH(B65,'Seznam závodníků'!$A:$A,0)),"",INDEX('Seznam závodníků'!$B:$B,MATCH(B65,'Seznam závodníků'!$A:$A,0)))</f>
        <v>Páník Tomáš</v>
      </c>
      <c r="D65" s="2">
        <v>324</v>
      </c>
      <c r="E65" s="2">
        <f ca="1">RANK(D65,INDIRECT("D"&amp;H65&amp;":D"&amp;G65),0)</f>
        <v>3</v>
      </c>
      <c r="F65">
        <f>COUNTIF(A:A,A65)</f>
        <v>34</v>
      </c>
      <c r="G65">
        <f t="shared" si="0"/>
        <v>96</v>
      </c>
      <c r="H65">
        <f t="shared" si="1"/>
        <v>63</v>
      </c>
    </row>
    <row r="66" spans="1:8" ht="15">
      <c r="A66" s="2" t="str">
        <f>IF(ISERROR(MATCH(B66,'Seznam závodníků'!$A:$A,0)),"",INDEX('Seznam závodníků'!$E:$E,MATCH(B66,'Seznam závodníků'!$A:$A,0)))</f>
        <v>CH2</v>
      </c>
      <c r="B66" s="2">
        <v>67</v>
      </c>
      <c r="C66" s="2" t="str">
        <f>IF(ISERROR(MATCH(B66,'Seznam závodníků'!$A:$A,0)),"",INDEX('Seznam závodníků'!$B:$B,MATCH(B66,'Seznam závodníků'!$A:$A,0)))</f>
        <v>Oravec Ondřej</v>
      </c>
      <c r="D66" s="2">
        <v>316</v>
      </c>
      <c r="E66" s="2">
        <f ca="1">RANK(D66,INDIRECT("D"&amp;H66&amp;":D"&amp;G66),0)</f>
        <v>4</v>
      </c>
      <c r="F66">
        <f>COUNTIF(A:A,A66)</f>
        <v>34</v>
      </c>
      <c r="G66">
        <f t="shared" si="0"/>
        <v>96</v>
      </c>
      <c r="H66">
        <f t="shared" si="1"/>
        <v>63</v>
      </c>
    </row>
    <row r="67" spans="1:8" ht="15">
      <c r="A67" s="2" t="str">
        <f>IF(ISERROR(MATCH(B67,'Seznam závodníků'!$A:$A,0)),"",INDEX('Seznam závodníků'!$E:$E,MATCH(B67,'Seznam závodníků'!$A:$A,0)))</f>
        <v>CH2</v>
      </c>
      <c r="B67" s="2">
        <v>93</v>
      </c>
      <c r="C67" s="2" t="str">
        <f>IF(ISERROR(MATCH(B67,'Seznam závodníků'!$A:$A,0)),"",INDEX('Seznam závodníků'!$B:$B,MATCH(B67,'Seznam závodníků'!$A:$A,0)))</f>
        <v>Jurečka Hynek</v>
      </c>
      <c r="D67" s="2">
        <v>315</v>
      </c>
      <c r="E67" s="2">
        <f ca="1">RANK(D67,INDIRECT("D"&amp;H67&amp;":D"&amp;G67),0)</f>
        <v>5</v>
      </c>
      <c r="F67">
        <f>COUNTIF(A:A,A67)</f>
        <v>34</v>
      </c>
      <c r="G67">
        <f t="shared" si="0"/>
        <v>96</v>
      </c>
      <c r="H67">
        <f t="shared" si="1"/>
        <v>63</v>
      </c>
    </row>
    <row r="68" spans="1:8" ht="15">
      <c r="A68" s="2" t="str">
        <f>IF(ISERROR(MATCH(B68,'Seznam závodníků'!$A:$A,0)),"",INDEX('Seznam závodníků'!$E:$E,MATCH(B68,'Seznam závodníků'!$A:$A,0)))</f>
        <v>CH2</v>
      </c>
      <c r="B68" s="2">
        <v>70</v>
      </c>
      <c r="C68" s="2" t="str">
        <f>IF(ISERROR(MATCH(B68,'Seznam závodníků'!$A:$A,0)),"",INDEX('Seznam závodníků'!$B:$B,MATCH(B68,'Seznam závodníků'!$A:$A,0)))</f>
        <v>Buben Lukáš</v>
      </c>
      <c r="D68" s="2">
        <v>310</v>
      </c>
      <c r="E68" s="2">
        <f ca="1">RANK(D68,INDIRECT("D"&amp;H68&amp;":D"&amp;G68),0)</f>
        <v>6</v>
      </c>
      <c r="F68">
        <f>COUNTIF(A:A,A68)</f>
        <v>34</v>
      </c>
      <c r="G68">
        <f aca="true" t="shared" si="2" ref="G68:G131">IF(A68&lt;&gt;A69,ROW(),G69)</f>
        <v>96</v>
      </c>
      <c r="H68">
        <f aca="true" t="shared" si="3" ref="H68:H131">IF(G68&lt;&gt;"",G68-F68+1,"")</f>
        <v>63</v>
      </c>
    </row>
    <row r="69" spans="1:8" ht="15">
      <c r="A69" s="2" t="str">
        <f>IF(ISERROR(MATCH(B69,'Seznam závodníků'!$A:$A,0)),"",INDEX('Seznam závodníků'!$E:$E,MATCH(B69,'Seznam závodníků'!$A:$A,0)))</f>
        <v>CH2</v>
      </c>
      <c r="B69" s="2">
        <v>85</v>
      </c>
      <c r="C69" s="2" t="str">
        <f>IF(ISERROR(MATCH(B69,'Seznam závodníků'!$A:$A,0)),"",INDEX('Seznam závodníků'!$B:$B,MATCH(B69,'Seznam závodníků'!$A:$A,0)))</f>
        <v>Roháč Jan</v>
      </c>
      <c r="D69" s="2">
        <v>304</v>
      </c>
      <c r="E69" s="2">
        <f ca="1">RANK(D69,INDIRECT("D"&amp;H69&amp;":D"&amp;G69),0)</f>
        <v>7</v>
      </c>
      <c r="F69">
        <f>COUNTIF(A:A,A69)</f>
        <v>34</v>
      </c>
      <c r="G69">
        <f t="shared" si="2"/>
        <v>96</v>
      </c>
      <c r="H69">
        <f t="shared" si="3"/>
        <v>63</v>
      </c>
    </row>
    <row r="70" spans="1:8" ht="15">
      <c r="A70" s="2" t="str">
        <f>IF(ISERROR(MATCH(B70,'Seznam závodníků'!$A:$A,0)),"",INDEX('Seznam závodníků'!$E:$E,MATCH(B70,'Seznam závodníků'!$A:$A,0)))</f>
        <v>CH2</v>
      </c>
      <c r="B70" s="2">
        <v>84</v>
      </c>
      <c r="C70" s="2" t="str">
        <f>IF(ISERROR(MATCH(B70,'Seznam závodníků'!$A:$A,0)),"",INDEX('Seznam závodníků'!$B:$B,MATCH(B70,'Seznam závodníků'!$A:$A,0)))</f>
        <v>Polívka Miroslav</v>
      </c>
      <c r="D70" s="2">
        <v>302</v>
      </c>
      <c r="E70" s="2">
        <f ca="1">RANK(D70,INDIRECT("D"&amp;H70&amp;":D"&amp;G70),0)</f>
        <v>8</v>
      </c>
      <c r="F70">
        <f>COUNTIF(A:A,A70)</f>
        <v>34</v>
      </c>
      <c r="G70">
        <f t="shared" si="2"/>
        <v>96</v>
      </c>
      <c r="H70">
        <f t="shared" si="3"/>
        <v>63</v>
      </c>
    </row>
    <row r="71" spans="1:8" ht="15">
      <c r="A71" s="2" t="str">
        <f>IF(ISERROR(MATCH(B71,'Seznam závodníků'!$A:$A,0)),"",INDEX('Seznam závodníků'!$E:$E,MATCH(B71,'Seznam závodníků'!$A:$A,0)))</f>
        <v>CH2</v>
      </c>
      <c r="B71" s="2">
        <v>72</v>
      </c>
      <c r="C71" s="2" t="str">
        <f>IF(ISERROR(MATCH(B71,'Seznam závodníků'!$A:$A,0)),"",INDEX('Seznam závodníků'!$B:$B,MATCH(B71,'Seznam závodníků'!$A:$A,0)))</f>
        <v>Krejčí Matyáš</v>
      </c>
      <c r="D71" s="2">
        <v>301</v>
      </c>
      <c r="E71" s="2">
        <f ca="1">RANK(D71,INDIRECT("D"&amp;H71&amp;":D"&amp;G71),0)</f>
        <v>9</v>
      </c>
      <c r="F71">
        <f>COUNTIF(A:A,A71)</f>
        <v>34</v>
      </c>
      <c r="G71">
        <f t="shared" si="2"/>
        <v>96</v>
      </c>
      <c r="H71">
        <f t="shared" si="3"/>
        <v>63</v>
      </c>
    </row>
    <row r="72" spans="1:8" ht="15">
      <c r="A72" s="2" t="str">
        <f>IF(ISERROR(MATCH(B72,'Seznam závodníků'!$A:$A,0)),"",INDEX('Seznam závodníků'!$E:$E,MATCH(B72,'Seznam závodníků'!$A:$A,0)))</f>
        <v>CH2</v>
      </c>
      <c r="B72" s="2">
        <v>66</v>
      </c>
      <c r="C72" s="2" t="str">
        <f>IF(ISERROR(MATCH(B72,'Seznam závodníků'!$A:$A,0)),"",INDEX('Seznam závodníků'!$B:$B,MATCH(B72,'Seznam závodníků'!$A:$A,0)))</f>
        <v>Paruch Ondřej</v>
      </c>
      <c r="D72" s="2">
        <v>295</v>
      </c>
      <c r="E72" s="2">
        <f ca="1">RANK(D72,INDIRECT("D"&amp;H72&amp;":D"&amp;G72),0)</f>
        <v>10</v>
      </c>
      <c r="F72">
        <f>COUNTIF(A:A,A72)</f>
        <v>34</v>
      </c>
      <c r="G72">
        <f t="shared" si="2"/>
        <v>96</v>
      </c>
      <c r="H72">
        <f t="shared" si="3"/>
        <v>63</v>
      </c>
    </row>
    <row r="73" spans="1:8" ht="15">
      <c r="A73" s="2" t="str">
        <f>IF(ISERROR(MATCH(B73,'Seznam závodníků'!$A:$A,0)),"",INDEX('Seznam závodníků'!$E:$E,MATCH(B73,'Seznam závodníků'!$A:$A,0)))</f>
        <v>CH2</v>
      </c>
      <c r="B73" s="2">
        <v>63</v>
      </c>
      <c r="C73" s="2" t="str">
        <f>IF(ISERROR(MATCH(B73,'Seznam závodníků'!$A:$A,0)),"",INDEX('Seznam závodníků'!$B:$B,MATCH(B73,'Seznam závodníků'!$A:$A,0)))</f>
        <v>Baxa Kryštof</v>
      </c>
      <c r="D73" s="2">
        <v>292</v>
      </c>
      <c r="E73" s="2">
        <f ca="1">RANK(D73,INDIRECT("D"&amp;H73&amp;":D"&amp;G73),0)</f>
        <v>11</v>
      </c>
      <c r="F73">
        <f>COUNTIF(A:A,A73)</f>
        <v>34</v>
      </c>
      <c r="G73">
        <f t="shared" si="2"/>
        <v>96</v>
      </c>
      <c r="H73">
        <f t="shared" si="3"/>
        <v>63</v>
      </c>
    </row>
    <row r="74" spans="1:8" ht="15">
      <c r="A74" s="2" t="str">
        <f>IF(ISERROR(MATCH(B74,'Seznam závodníků'!$A:$A,0)),"",INDEX('Seznam závodníků'!$E:$E,MATCH(B74,'Seznam závodníků'!$A:$A,0)))</f>
        <v>CH2</v>
      </c>
      <c r="B74" s="2">
        <v>64</v>
      </c>
      <c r="C74" s="2" t="str">
        <f>IF(ISERROR(MATCH(B74,'Seznam závodníků'!$A:$A,0)),"",INDEX('Seznam závodníků'!$B:$B,MATCH(B74,'Seznam závodníků'!$A:$A,0)))</f>
        <v>Weber Adam</v>
      </c>
      <c r="D74" s="2">
        <v>292</v>
      </c>
      <c r="E74" s="2">
        <f ca="1">RANK(D74,INDIRECT("D"&amp;H74&amp;":D"&amp;G74),0)</f>
        <v>11</v>
      </c>
      <c r="F74">
        <f>COUNTIF(A:A,A74)</f>
        <v>34</v>
      </c>
      <c r="G74">
        <f t="shared" si="2"/>
        <v>96</v>
      </c>
      <c r="H74">
        <f t="shared" si="3"/>
        <v>63</v>
      </c>
    </row>
    <row r="75" spans="1:8" ht="15">
      <c r="A75" s="2" t="str">
        <f>IF(ISERROR(MATCH(B75,'Seznam závodníků'!$A:$A,0)),"",INDEX('Seznam závodníků'!$E:$E,MATCH(B75,'Seznam závodníků'!$A:$A,0)))</f>
        <v>CH2</v>
      </c>
      <c r="B75" s="2">
        <v>76</v>
      </c>
      <c r="C75" s="2" t="str">
        <f>IF(ISERROR(MATCH(B75,'Seznam závodníků'!$A:$A,0)),"",INDEX('Seznam závodníků'!$B:$B,MATCH(B75,'Seznam závodníků'!$A:$A,0)))</f>
        <v>Sedláček Petr</v>
      </c>
      <c r="D75" s="2">
        <v>292</v>
      </c>
      <c r="E75" s="2">
        <f ca="1">RANK(D75,INDIRECT("D"&amp;H75&amp;":D"&amp;G75),0)</f>
        <v>11</v>
      </c>
      <c r="F75">
        <f>COUNTIF(A:A,A75)</f>
        <v>34</v>
      </c>
      <c r="G75">
        <f t="shared" si="2"/>
        <v>96</v>
      </c>
      <c r="H75">
        <f t="shared" si="3"/>
        <v>63</v>
      </c>
    </row>
    <row r="76" spans="1:8" ht="15">
      <c r="A76" s="2" t="str">
        <f>IF(ISERROR(MATCH(B76,'Seznam závodníků'!$A:$A,0)),"",INDEX('Seznam závodníků'!$E:$E,MATCH(B76,'Seznam závodníků'!$A:$A,0)))</f>
        <v>CH2</v>
      </c>
      <c r="B76" s="2">
        <v>92</v>
      </c>
      <c r="C76" s="2" t="str">
        <f>IF(ISERROR(MATCH(B76,'Seznam závodníků'!$A:$A,0)),"",INDEX('Seznam závodníků'!$B:$B,MATCH(B76,'Seznam závodníků'!$A:$A,0)))</f>
        <v>Mašek Vojtěch</v>
      </c>
      <c r="D76" s="2">
        <v>290</v>
      </c>
      <c r="E76" s="2">
        <f ca="1">RANK(D76,INDIRECT("D"&amp;H76&amp;":D"&amp;G76),0)</f>
        <v>14</v>
      </c>
      <c r="F76">
        <f>COUNTIF(A:A,A76)</f>
        <v>34</v>
      </c>
      <c r="G76">
        <f t="shared" si="2"/>
        <v>96</v>
      </c>
      <c r="H76">
        <f t="shared" si="3"/>
        <v>63</v>
      </c>
    </row>
    <row r="77" spans="1:8" ht="15">
      <c r="A77" s="2" t="str">
        <f>IF(ISERROR(MATCH(B77,'Seznam závodníků'!$A:$A,0)),"",INDEX('Seznam závodníků'!$E:$E,MATCH(B77,'Seznam závodníků'!$A:$A,0)))</f>
        <v>CH2</v>
      </c>
      <c r="B77" s="2">
        <v>68</v>
      </c>
      <c r="C77" s="2" t="str">
        <f>IF(ISERROR(MATCH(B77,'Seznam závodníků'!$A:$A,0)),"",INDEX('Seznam závodníků'!$B:$B,MATCH(B77,'Seznam závodníků'!$A:$A,0)))</f>
        <v>Gebel Antonín</v>
      </c>
      <c r="D77" s="2">
        <v>288</v>
      </c>
      <c r="E77" s="2">
        <f ca="1">RANK(D77,INDIRECT("D"&amp;H77&amp;":D"&amp;G77),0)</f>
        <v>15</v>
      </c>
      <c r="F77">
        <f>COUNTIF(A:A,A77)</f>
        <v>34</v>
      </c>
      <c r="G77">
        <f t="shared" si="2"/>
        <v>96</v>
      </c>
      <c r="H77">
        <f t="shared" si="3"/>
        <v>63</v>
      </c>
    </row>
    <row r="78" spans="1:8" ht="15">
      <c r="A78" s="2" t="str">
        <f>IF(ISERROR(MATCH(B78,'Seznam závodníků'!$A:$A,0)),"",INDEX('Seznam závodníků'!$E:$E,MATCH(B78,'Seznam závodníků'!$A:$A,0)))</f>
        <v>CH2</v>
      </c>
      <c r="B78" s="2">
        <v>59</v>
      </c>
      <c r="C78" s="2" t="str">
        <f>IF(ISERROR(MATCH(B78,'Seznam závodníků'!$A:$A,0)),"",INDEX('Seznam závodníků'!$B:$B,MATCH(B78,'Seznam závodníků'!$A:$A,0)))</f>
        <v>Míka Ondřej</v>
      </c>
      <c r="D78" s="2">
        <v>282</v>
      </c>
      <c r="E78" s="2">
        <f ca="1">RANK(D78,INDIRECT("D"&amp;H78&amp;":D"&amp;G78),0)</f>
        <v>16</v>
      </c>
      <c r="F78">
        <f>COUNTIF(A:A,A78)</f>
        <v>34</v>
      </c>
      <c r="G78">
        <f t="shared" si="2"/>
        <v>96</v>
      </c>
      <c r="H78">
        <f t="shared" si="3"/>
        <v>63</v>
      </c>
    </row>
    <row r="79" spans="1:8" ht="15">
      <c r="A79" s="2" t="str">
        <f>IF(ISERROR(MATCH(B79,'Seznam závodníků'!$A:$A,0)),"",INDEX('Seznam závodníků'!$E:$E,MATCH(B79,'Seznam závodníků'!$A:$A,0)))</f>
        <v>CH2</v>
      </c>
      <c r="B79" s="2">
        <v>62</v>
      </c>
      <c r="C79" s="2" t="str">
        <f>IF(ISERROR(MATCH(B79,'Seznam závodníků'!$A:$A,0)),"",INDEX('Seznam závodníků'!$B:$B,MATCH(B79,'Seznam závodníků'!$A:$A,0)))</f>
        <v>Čeliš Marek</v>
      </c>
      <c r="D79" s="2">
        <v>280</v>
      </c>
      <c r="E79" s="2">
        <f ca="1">RANK(D79,INDIRECT("D"&amp;H79&amp;":D"&amp;G79),0)</f>
        <v>17</v>
      </c>
      <c r="F79">
        <f>COUNTIF(A:A,A79)</f>
        <v>34</v>
      </c>
      <c r="G79">
        <f t="shared" si="2"/>
        <v>96</v>
      </c>
      <c r="H79">
        <f t="shared" si="3"/>
        <v>63</v>
      </c>
    </row>
    <row r="80" spans="1:8" ht="15">
      <c r="A80" s="2" t="str">
        <f>IF(ISERROR(MATCH(B80,'Seznam závodníků'!$A:$A,0)),"",INDEX('Seznam závodníků'!$E:$E,MATCH(B80,'Seznam závodníků'!$A:$A,0)))</f>
        <v>CH2</v>
      </c>
      <c r="B80" s="2">
        <v>69</v>
      </c>
      <c r="C80" s="2" t="str">
        <f>IF(ISERROR(MATCH(B80,'Seznam závodníků'!$A:$A,0)),"",INDEX('Seznam závodníků'!$B:$B,MATCH(B80,'Seznam závodníků'!$A:$A,0)))</f>
        <v>Habla Matěj</v>
      </c>
      <c r="D80" s="2">
        <v>280</v>
      </c>
      <c r="E80" s="2">
        <f ca="1">RANK(D80,INDIRECT("D"&amp;H80&amp;":D"&amp;G80),0)</f>
        <v>17</v>
      </c>
      <c r="F80">
        <f>COUNTIF(A:A,A80)</f>
        <v>34</v>
      </c>
      <c r="G80">
        <f t="shared" si="2"/>
        <v>96</v>
      </c>
      <c r="H80">
        <f t="shared" si="3"/>
        <v>63</v>
      </c>
    </row>
    <row r="81" spans="1:8" ht="15">
      <c r="A81" s="2" t="str">
        <f>IF(ISERROR(MATCH(B81,'Seznam závodníků'!$A:$A,0)),"",INDEX('Seznam závodníků'!$E:$E,MATCH(B81,'Seznam závodníků'!$A:$A,0)))</f>
        <v>CH2</v>
      </c>
      <c r="B81" s="2">
        <v>60</v>
      </c>
      <c r="C81" s="2" t="str">
        <f>IF(ISERROR(MATCH(B81,'Seznam závodníků'!$A:$A,0)),"",INDEX('Seznam závodníků'!$B:$B,MATCH(B81,'Seznam závodníků'!$A:$A,0)))</f>
        <v>Raitmayer Vítek</v>
      </c>
      <c r="D81" s="2">
        <v>278</v>
      </c>
      <c r="E81" s="2">
        <f ca="1">RANK(D81,INDIRECT("D"&amp;H81&amp;":D"&amp;G81),0)</f>
        <v>19</v>
      </c>
      <c r="F81">
        <f>COUNTIF(A:A,A81)</f>
        <v>34</v>
      </c>
      <c r="G81">
        <f t="shared" si="2"/>
        <v>96</v>
      </c>
      <c r="H81">
        <f t="shared" si="3"/>
        <v>63</v>
      </c>
    </row>
    <row r="82" spans="1:8" ht="15">
      <c r="A82" s="2" t="str">
        <f>IF(ISERROR(MATCH(B82,'Seznam závodníků'!$A:$A,0)),"",INDEX('Seznam závodníků'!$E:$E,MATCH(B82,'Seznam závodníků'!$A:$A,0)))</f>
        <v>CH2</v>
      </c>
      <c r="B82" s="2">
        <v>82</v>
      </c>
      <c r="C82" s="2" t="str">
        <f>IF(ISERROR(MATCH(B82,'Seznam závodníků'!$A:$A,0)),"",INDEX('Seznam závodníků'!$B:$B,MATCH(B82,'Seznam závodníků'!$A:$A,0)))</f>
        <v>Pergler Jan</v>
      </c>
      <c r="D82" s="2">
        <v>277</v>
      </c>
      <c r="E82" s="2">
        <f ca="1">RANK(D82,INDIRECT("D"&amp;H82&amp;":D"&amp;G82),0)</f>
        <v>20</v>
      </c>
      <c r="F82">
        <f>COUNTIF(A:A,A82)</f>
        <v>34</v>
      </c>
      <c r="G82">
        <f t="shared" si="2"/>
        <v>96</v>
      </c>
      <c r="H82">
        <f t="shared" si="3"/>
        <v>63</v>
      </c>
    </row>
    <row r="83" spans="1:8" ht="15">
      <c r="A83" s="2" t="str">
        <f>IF(ISERROR(MATCH(B83,'Seznam závodníků'!$A:$A,0)),"",INDEX('Seznam závodníků'!$E:$E,MATCH(B83,'Seznam závodníků'!$A:$A,0)))</f>
        <v>CH2</v>
      </c>
      <c r="B83" s="2">
        <v>74</v>
      </c>
      <c r="C83" s="2" t="str">
        <f>IF(ISERROR(MATCH(B83,'Seznam závodníků'!$A:$A,0)),"",INDEX('Seznam závodníků'!$B:$B,MATCH(B83,'Seznam závodníků'!$A:$A,0)))</f>
        <v>Škopek Václav</v>
      </c>
      <c r="D83" s="2">
        <v>272</v>
      </c>
      <c r="E83" s="2">
        <f ca="1">RANK(D83,INDIRECT("D"&amp;H83&amp;":D"&amp;G83),0)</f>
        <v>21</v>
      </c>
      <c r="F83">
        <f>COUNTIF(A:A,A83)</f>
        <v>34</v>
      </c>
      <c r="G83">
        <f t="shared" si="2"/>
        <v>96</v>
      </c>
      <c r="H83">
        <f t="shared" si="3"/>
        <v>63</v>
      </c>
    </row>
    <row r="84" spans="1:8" ht="15">
      <c r="A84" s="2" t="str">
        <f>IF(ISERROR(MATCH(B84,'Seznam závodníků'!$A:$A,0)),"",INDEX('Seznam závodníků'!$E:$E,MATCH(B84,'Seznam závodníků'!$A:$A,0)))</f>
        <v>CH2</v>
      </c>
      <c r="B84" s="2">
        <v>61</v>
      </c>
      <c r="C84" s="2" t="str">
        <f>IF(ISERROR(MATCH(B84,'Seznam závodníků'!$A:$A,0)),"",INDEX('Seznam závodníků'!$B:$B,MATCH(B84,'Seznam závodníků'!$A:$A,0)))</f>
        <v>Mencl Vojtěch</v>
      </c>
      <c r="D84" s="2">
        <v>269</v>
      </c>
      <c r="E84" s="2">
        <f ca="1">RANK(D84,INDIRECT("D"&amp;H84&amp;":D"&amp;G84),0)</f>
        <v>22</v>
      </c>
      <c r="F84">
        <f>COUNTIF(A:A,A84)</f>
        <v>34</v>
      </c>
      <c r="G84">
        <f t="shared" si="2"/>
        <v>96</v>
      </c>
      <c r="H84">
        <f t="shared" si="3"/>
        <v>63</v>
      </c>
    </row>
    <row r="85" spans="1:8" ht="15">
      <c r="A85" s="2" t="str">
        <f>IF(ISERROR(MATCH(B85,'Seznam závodníků'!$A:$A,0)),"",INDEX('Seznam závodníků'!$E:$E,MATCH(B85,'Seznam závodníků'!$A:$A,0)))</f>
        <v>CH2</v>
      </c>
      <c r="B85" s="2">
        <v>86</v>
      </c>
      <c r="C85" s="2" t="str">
        <f>IF(ISERROR(MATCH(B85,'Seznam závodníků'!$A:$A,0)),"",INDEX('Seznam závodníků'!$B:$B,MATCH(B85,'Seznam závodníků'!$A:$A,0)))</f>
        <v>Kulla Matyáš</v>
      </c>
      <c r="D85" s="2">
        <v>267</v>
      </c>
      <c r="E85" s="2">
        <f ca="1">RANK(D85,INDIRECT("D"&amp;H85&amp;":D"&amp;G85),0)</f>
        <v>23</v>
      </c>
      <c r="F85">
        <f>COUNTIF(A:A,A85)</f>
        <v>34</v>
      </c>
      <c r="G85">
        <f t="shared" si="2"/>
        <v>96</v>
      </c>
      <c r="H85">
        <f t="shared" si="3"/>
        <v>63</v>
      </c>
    </row>
    <row r="86" spans="1:8" ht="15">
      <c r="A86" s="2" t="str">
        <f>IF(ISERROR(MATCH(B86,'Seznam závodníků'!$A:$A,0)),"",INDEX('Seznam závodníků'!$E:$E,MATCH(B86,'Seznam závodníků'!$A:$A,0)))</f>
        <v>CH2</v>
      </c>
      <c r="B86" s="2">
        <v>90</v>
      </c>
      <c r="C86" s="2" t="str">
        <f>IF(ISERROR(MATCH(B86,'Seznam závodníků'!$A:$A,0)),"",INDEX('Seznam závodníků'!$B:$B,MATCH(B86,'Seznam závodníků'!$A:$A,0)))</f>
        <v>Mašek Martin</v>
      </c>
      <c r="D86" s="2">
        <v>265</v>
      </c>
      <c r="E86" s="2">
        <f ca="1">RANK(D86,INDIRECT("D"&amp;H86&amp;":D"&amp;G86),0)</f>
        <v>24</v>
      </c>
      <c r="F86">
        <f>COUNTIF(A:A,A86)</f>
        <v>34</v>
      </c>
      <c r="G86">
        <f t="shared" si="2"/>
        <v>96</v>
      </c>
      <c r="H86">
        <f t="shared" si="3"/>
        <v>63</v>
      </c>
    </row>
    <row r="87" spans="1:8" ht="15">
      <c r="A87" s="2" t="str">
        <f>IF(ISERROR(MATCH(B87,'Seznam závodníků'!$A:$A,0)),"",INDEX('Seznam závodníků'!$E:$E,MATCH(B87,'Seznam závodníků'!$A:$A,0)))</f>
        <v>CH2</v>
      </c>
      <c r="B87" s="2">
        <v>88</v>
      </c>
      <c r="C87" s="2" t="str">
        <f>IF(ISERROR(MATCH(B87,'Seznam závodníků'!$A:$A,0)),"",INDEX('Seznam závodníků'!$B:$B,MATCH(B87,'Seznam závodníků'!$A:$A,0)))</f>
        <v>Štěrba Vojtěch</v>
      </c>
      <c r="D87" s="2">
        <v>256</v>
      </c>
      <c r="E87" s="2">
        <f ca="1">RANK(D87,INDIRECT("D"&amp;H87&amp;":D"&amp;G87),0)</f>
        <v>25</v>
      </c>
      <c r="F87">
        <f>COUNTIF(A:A,A87)</f>
        <v>34</v>
      </c>
      <c r="G87">
        <f t="shared" si="2"/>
        <v>96</v>
      </c>
      <c r="H87">
        <f t="shared" si="3"/>
        <v>63</v>
      </c>
    </row>
    <row r="88" spans="1:8" ht="15">
      <c r="A88" s="2" t="str">
        <f>IF(ISERROR(MATCH(B88,'Seznam závodníků'!$A:$A,0)),"",INDEX('Seznam závodníků'!$E:$E,MATCH(B88,'Seznam závodníků'!$A:$A,0)))</f>
        <v>CH2</v>
      </c>
      <c r="B88" s="2">
        <v>91</v>
      </c>
      <c r="C88" s="2" t="str">
        <f>IF(ISERROR(MATCH(B88,'Seznam závodníků'!$A:$A,0)),"",INDEX('Seznam závodníků'!$B:$B,MATCH(B88,'Seznam závodníků'!$A:$A,0)))</f>
        <v>Ježek Daniel</v>
      </c>
      <c r="D88" s="2">
        <v>256</v>
      </c>
      <c r="E88" s="2">
        <f ca="1">RANK(D88,INDIRECT("D"&amp;H88&amp;":D"&amp;G88),0)</f>
        <v>25</v>
      </c>
      <c r="F88">
        <f>COUNTIF(A:A,A88)</f>
        <v>34</v>
      </c>
      <c r="G88">
        <f t="shared" si="2"/>
        <v>96</v>
      </c>
      <c r="H88">
        <f t="shared" si="3"/>
        <v>63</v>
      </c>
    </row>
    <row r="89" spans="1:8" ht="15">
      <c r="A89" s="2" t="str">
        <f>IF(ISERROR(MATCH(B89,'Seznam závodníků'!$A:$A,0)),"",INDEX('Seznam závodníků'!$E:$E,MATCH(B89,'Seznam závodníků'!$A:$A,0)))</f>
        <v>CH2</v>
      </c>
      <c r="B89" s="2">
        <v>71</v>
      </c>
      <c r="C89" s="2" t="str">
        <f>IF(ISERROR(MATCH(B89,'Seznam závodníků'!$A:$A,0)),"",INDEX('Seznam závodníků'!$B:$B,MATCH(B89,'Seznam závodníků'!$A:$A,0)))</f>
        <v>Bača David</v>
      </c>
      <c r="D89" s="2">
        <v>250</v>
      </c>
      <c r="E89" s="2">
        <f ca="1">RANK(D89,INDIRECT("D"&amp;H89&amp;":D"&amp;G89),0)</f>
        <v>27</v>
      </c>
      <c r="F89">
        <f>COUNTIF(A:A,A89)</f>
        <v>34</v>
      </c>
      <c r="G89">
        <f t="shared" si="2"/>
        <v>96</v>
      </c>
      <c r="H89">
        <f t="shared" si="3"/>
        <v>63</v>
      </c>
    </row>
    <row r="90" spans="1:8" ht="15">
      <c r="A90" s="2" t="str">
        <f>IF(ISERROR(MATCH(B90,'Seznam závodníků'!$A:$A,0)),"",INDEX('Seznam závodníků'!$E:$E,MATCH(B90,'Seznam závodníků'!$A:$A,0)))</f>
        <v>CH2</v>
      </c>
      <c r="B90" s="2">
        <v>87</v>
      </c>
      <c r="C90" s="2" t="str">
        <f>IF(ISERROR(MATCH(B90,'Seznam závodníků'!$A:$A,0)),"",INDEX('Seznam závodníků'!$B:$B,MATCH(B90,'Seznam závodníků'!$A:$A,0)))</f>
        <v>Cibík Radim</v>
      </c>
      <c r="D90" s="2">
        <v>250</v>
      </c>
      <c r="E90" s="2">
        <f ca="1">RANK(D90,INDIRECT("D"&amp;H90&amp;":D"&amp;G90),0)</f>
        <v>27</v>
      </c>
      <c r="F90">
        <f>COUNTIF(A:A,A90)</f>
        <v>34</v>
      </c>
      <c r="G90">
        <f t="shared" si="2"/>
        <v>96</v>
      </c>
      <c r="H90">
        <f t="shared" si="3"/>
        <v>63</v>
      </c>
    </row>
    <row r="91" spans="1:8" ht="15">
      <c r="A91" s="2" t="str">
        <f>IF(ISERROR(MATCH(B91,'Seznam závodníků'!$A:$A,0)),"",INDEX('Seznam závodníků'!$E:$E,MATCH(B91,'Seznam závodníků'!$A:$A,0)))</f>
        <v>CH2</v>
      </c>
      <c r="B91" s="2">
        <v>77</v>
      </c>
      <c r="C91" s="2" t="str">
        <f>IF(ISERROR(MATCH(B91,'Seznam závodníků'!$A:$A,0)),"",INDEX('Seznam závodníků'!$B:$B,MATCH(B91,'Seznam závodníků'!$A:$A,0)))</f>
        <v>Holý Kryštof</v>
      </c>
      <c r="D91" s="2">
        <v>245</v>
      </c>
      <c r="E91" s="2">
        <f ca="1">RANK(D91,INDIRECT("D"&amp;H91&amp;":D"&amp;G91),0)</f>
        <v>29</v>
      </c>
      <c r="F91">
        <f>COUNTIF(A:A,A91)</f>
        <v>34</v>
      </c>
      <c r="G91">
        <f t="shared" si="2"/>
        <v>96</v>
      </c>
      <c r="H91">
        <f t="shared" si="3"/>
        <v>63</v>
      </c>
    </row>
    <row r="92" spans="1:8" ht="15">
      <c r="A92" s="2" t="str">
        <f>IF(ISERROR(MATCH(B92,'Seznam závodníků'!$A:$A,0)),"",INDEX('Seznam závodníků'!$E:$E,MATCH(B92,'Seznam závodníků'!$A:$A,0)))</f>
        <v>CH2</v>
      </c>
      <c r="B92" s="2">
        <v>89</v>
      </c>
      <c r="C92" s="2" t="str">
        <f>IF(ISERROR(MATCH(B92,'Seznam závodníků'!$A:$A,0)),"",INDEX('Seznam závodníků'!$B:$B,MATCH(B92,'Seznam závodníků'!$A:$A,0)))</f>
        <v>Wohlmut Filip</v>
      </c>
      <c r="D92" s="2">
        <v>223</v>
      </c>
      <c r="E92" s="2">
        <f ca="1">RANK(D92,INDIRECT("D"&amp;H92&amp;":D"&amp;G92),0)</f>
        <v>30</v>
      </c>
      <c r="F92">
        <f>COUNTIF(A:A,A92)</f>
        <v>34</v>
      </c>
      <c r="G92">
        <f t="shared" si="2"/>
        <v>96</v>
      </c>
      <c r="H92">
        <f t="shared" si="3"/>
        <v>63</v>
      </c>
    </row>
    <row r="93" spans="1:8" ht="15">
      <c r="A93" s="2" t="str">
        <f>IF(ISERROR(MATCH(B93,'Seznam závodníků'!$A:$A,0)),"",INDEX('Seznam závodníků'!$E:$E,MATCH(B93,'Seznam závodníků'!$A:$A,0)))</f>
        <v>CH2</v>
      </c>
      <c r="B93" s="2">
        <v>79</v>
      </c>
      <c r="C93" s="2" t="str">
        <f>IF(ISERROR(MATCH(B93,'Seznam závodníků'!$A:$A,0)),"",INDEX('Seznam závodníků'!$B:$B,MATCH(B93,'Seznam závodníků'!$A:$A,0)))</f>
        <v>Broch Kuba</v>
      </c>
      <c r="D93" s="2">
        <v>220</v>
      </c>
      <c r="E93" s="2">
        <f ca="1">RANK(D93,INDIRECT("D"&amp;H93&amp;":D"&amp;G93),0)</f>
        <v>31</v>
      </c>
      <c r="F93">
        <f>COUNTIF(A:A,A93)</f>
        <v>34</v>
      </c>
      <c r="G93">
        <f t="shared" si="2"/>
        <v>96</v>
      </c>
      <c r="H93">
        <f t="shared" si="3"/>
        <v>63</v>
      </c>
    </row>
    <row r="94" spans="1:8" ht="15">
      <c r="A94" s="2" t="str">
        <f>IF(ISERROR(MATCH(B94,'Seznam závodníků'!$A:$A,0)),"",INDEX('Seznam závodníků'!$E:$E,MATCH(B94,'Seznam závodníků'!$A:$A,0)))</f>
        <v>CH2</v>
      </c>
      <c r="B94" s="2">
        <v>73</v>
      </c>
      <c r="C94" s="2" t="str">
        <f>IF(ISERROR(MATCH(B94,'Seznam závodníků'!$A:$A,0)),"",INDEX('Seznam závodníků'!$B:$B,MATCH(B94,'Seznam závodníků'!$A:$A,0)))</f>
        <v>Matúš Marek</v>
      </c>
      <c r="D94" s="2">
        <v>217</v>
      </c>
      <c r="E94" s="2">
        <f ca="1">RANK(D94,INDIRECT("D"&amp;H94&amp;":D"&amp;G94),0)</f>
        <v>32</v>
      </c>
      <c r="F94">
        <f>COUNTIF(A:A,A94)</f>
        <v>34</v>
      </c>
      <c r="G94">
        <f t="shared" si="2"/>
        <v>96</v>
      </c>
      <c r="H94">
        <f t="shared" si="3"/>
        <v>63</v>
      </c>
    </row>
    <row r="95" spans="1:8" ht="15">
      <c r="A95" s="2" t="str">
        <f>IF(ISERROR(MATCH(B95,'Seznam závodníků'!$A:$A,0)),"",INDEX('Seznam závodníků'!$E:$E,MATCH(B95,'Seznam závodníků'!$A:$A,0)))</f>
        <v>CH2</v>
      </c>
      <c r="B95" s="2">
        <v>75</v>
      </c>
      <c r="C95" s="2" t="str">
        <f>IF(ISERROR(MATCH(B95,'Seznam závodníků'!$A:$A,0)),"",INDEX('Seznam závodníků'!$B:$B,MATCH(B95,'Seznam závodníků'!$A:$A,0)))</f>
        <v>Vávra Jiří</v>
      </c>
      <c r="D95" s="2">
        <v>215</v>
      </c>
      <c r="E95" s="2">
        <f ca="1">RANK(D95,INDIRECT("D"&amp;H95&amp;":D"&amp;G95),0)</f>
        <v>33</v>
      </c>
      <c r="F95">
        <f>COUNTIF(A:A,A95)</f>
        <v>34</v>
      </c>
      <c r="G95">
        <f t="shared" si="2"/>
        <v>96</v>
      </c>
      <c r="H95">
        <f t="shared" si="3"/>
        <v>63</v>
      </c>
    </row>
    <row r="96" spans="1:8" ht="15">
      <c r="A96" s="2" t="str">
        <f>IF(ISERROR(MATCH(B96,'Seznam závodníků'!$A:$A,0)),"",INDEX('Seznam závodníků'!$E:$E,MATCH(B96,'Seznam závodníků'!$A:$A,0)))</f>
        <v>CH2</v>
      </c>
      <c r="B96" s="2">
        <v>78</v>
      </c>
      <c r="C96" s="2" t="str">
        <f>IF(ISERROR(MATCH(B96,'Seznam závodníků'!$A:$A,0)),"",INDEX('Seznam závodníků'!$B:$B,MATCH(B96,'Seznam závodníků'!$A:$A,0)))</f>
        <v>Kasal Michal</v>
      </c>
      <c r="D96" s="2">
        <v>209</v>
      </c>
      <c r="E96" s="2">
        <f ca="1">RANK(D96,INDIRECT("D"&amp;H96&amp;":D"&amp;G96),0)</f>
        <v>34</v>
      </c>
      <c r="F96">
        <f>COUNTIF(A:A,A96)</f>
        <v>34</v>
      </c>
      <c r="G96">
        <f t="shared" si="2"/>
        <v>96</v>
      </c>
      <c r="H96">
        <f t="shared" si="3"/>
        <v>63</v>
      </c>
    </row>
    <row r="97" spans="1:8" ht="15">
      <c r="A97" s="2" t="str">
        <f>IF(ISERROR(MATCH(B97,'Seznam závodníků'!$A:$A,0)),"",INDEX('Seznam závodníků'!$E:$E,MATCH(B97,'Seznam závodníků'!$A:$A,0)))</f>
        <v>D2</v>
      </c>
      <c r="B97" s="2">
        <v>104</v>
      </c>
      <c r="C97" s="2" t="str">
        <f>IF(ISERROR(MATCH(B97,'Seznam závodníků'!$A:$A,0)),"",INDEX('Seznam závodníků'!$B:$B,MATCH(B97,'Seznam závodníků'!$A:$A,0)))</f>
        <v>Burianová Kateřina</v>
      </c>
      <c r="D97" s="2">
        <v>328</v>
      </c>
      <c r="E97" s="2">
        <f ca="1">RANK(D97,INDIRECT("D"&amp;H97&amp;":D"&amp;G97),0)</f>
        <v>1</v>
      </c>
      <c r="F97">
        <f>COUNTIF(A:A,A97)</f>
        <v>12</v>
      </c>
      <c r="G97">
        <f t="shared" si="2"/>
        <v>108</v>
      </c>
      <c r="H97">
        <f t="shared" si="3"/>
        <v>97</v>
      </c>
    </row>
    <row r="98" spans="1:8" ht="15">
      <c r="A98" s="2" t="str">
        <f>IF(ISERROR(MATCH(B98,'Seznam závodníků'!$A:$A,0)),"",INDEX('Seznam závodníků'!$E:$E,MATCH(B98,'Seznam závodníků'!$A:$A,0)))</f>
        <v>D2</v>
      </c>
      <c r="B98" s="2">
        <v>94</v>
      </c>
      <c r="C98" s="2" t="str">
        <f>IF(ISERROR(MATCH(B98,'Seznam závodníků'!$A:$A,0)),"",INDEX('Seznam závodníků'!$B:$B,MATCH(B98,'Seznam závodníků'!$A:$A,0)))</f>
        <v>Široká Ludmila</v>
      </c>
      <c r="D98" s="2">
        <v>325</v>
      </c>
      <c r="E98" s="2">
        <f ca="1">RANK(D98,INDIRECT("D"&amp;H98&amp;":D"&amp;G98),0)</f>
        <v>2</v>
      </c>
      <c r="F98">
        <f>COUNTIF(A:A,A98)</f>
        <v>12</v>
      </c>
      <c r="G98">
        <f t="shared" si="2"/>
        <v>108</v>
      </c>
      <c r="H98">
        <f t="shared" si="3"/>
        <v>97</v>
      </c>
    </row>
    <row r="99" spans="1:8" ht="15">
      <c r="A99" s="2" t="str">
        <f>IF(ISERROR(MATCH(B99,'Seznam závodníků'!$A:$A,0)),"",INDEX('Seznam závodníků'!$E:$E,MATCH(B99,'Seznam závodníků'!$A:$A,0)))</f>
        <v>D2</v>
      </c>
      <c r="B99" s="2">
        <v>95</v>
      </c>
      <c r="C99" s="2" t="str">
        <f>IF(ISERROR(MATCH(B99,'Seznam závodníků'!$A:$A,0)),"",INDEX('Seznam závodníků'!$B:$B,MATCH(B99,'Seznam závodníků'!$A:$A,0)))</f>
        <v>Davídová Markéta</v>
      </c>
      <c r="D99" s="2">
        <v>312</v>
      </c>
      <c r="E99" s="2">
        <f ca="1">RANK(D99,INDIRECT("D"&amp;H99&amp;":D"&amp;G99),0)</f>
        <v>3</v>
      </c>
      <c r="F99">
        <f>COUNTIF(A:A,A99)</f>
        <v>12</v>
      </c>
      <c r="G99">
        <f t="shared" si="2"/>
        <v>108</v>
      </c>
      <c r="H99">
        <f t="shared" si="3"/>
        <v>97</v>
      </c>
    </row>
    <row r="100" spans="1:8" ht="15">
      <c r="A100" s="2" t="str">
        <f>IF(ISERROR(MATCH(B100,'Seznam závodníků'!$A:$A,0)),"",INDEX('Seznam závodníků'!$E:$E,MATCH(B100,'Seznam závodníků'!$A:$A,0)))</f>
        <v>D2</v>
      </c>
      <c r="B100" s="2">
        <v>99</v>
      </c>
      <c r="C100" s="2" t="str">
        <f>IF(ISERROR(MATCH(B100,'Seznam závodníků'!$A:$A,0)),"",INDEX('Seznam závodníků'!$B:$B,MATCH(B100,'Seznam závodníků'!$A:$A,0)))</f>
        <v>Šobrová Anna</v>
      </c>
      <c r="D100" s="2">
        <v>307</v>
      </c>
      <c r="E100" s="2">
        <f ca="1">RANK(D100,INDIRECT("D"&amp;H100&amp;":D"&amp;G100),0)</f>
        <v>4</v>
      </c>
      <c r="F100">
        <f>COUNTIF(A:A,A100)</f>
        <v>12</v>
      </c>
      <c r="G100">
        <f t="shared" si="2"/>
        <v>108</v>
      </c>
      <c r="H100">
        <f t="shared" si="3"/>
        <v>97</v>
      </c>
    </row>
    <row r="101" spans="1:8" ht="15">
      <c r="A101" s="2" t="str">
        <f>IF(ISERROR(MATCH(B101,'Seznam závodníků'!$A:$A,0)),"",INDEX('Seznam závodníků'!$E:$E,MATCH(B101,'Seznam závodníků'!$A:$A,0)))</f>
        <v>D2</v>
      </c>
      <c r="B101" s="2">
        <v>96</v>
      </c>
      <c r="C101" s="2" t="str">
        <f>IF(ISERROR(MATCH(B101,'Seznam závodníků'!$A:$A,0)),"",INDEX('Seznam závodníků'!$B:$B,MATCH(B101,'Seznam závodníků'!$A:$A,0)))</f>
        <v>Piknerová Zuzana</v>
      </c>
      <c r="D101" s="2">
        <v>300</v>
      </c>
      <c r="E101" s="2">
        <f ca="1">RANK(D101,INDIRECT("D"&amp;H101&amp;":D"&amp;G101),0)</f>
        <v>5</v>
      </c>
      <c r="F101">
        <f>COUNTIF(A:A,A101)</f>
        <v>12</v>
      </c>
      <c r="G101">
        <f t="shared" si="2"/>
        <v>108</v>
      </c>
      <c r="H101">
        <f t="shared" si="3"/>
        <v>97</v>
      </c>
    </row>
    <row r="102" spans="1:8" ht="15">
      <c r="A102" s="2" t="str">
        <f>IF(ISERROR(MATCH(B102,'Seznam závodníků'!$A:$A,0)),"",INDEX('Seznam závodníků'!$E:$E,MATCH(B102,'Seznam závodníků'!$A:$A,0)))</f>
        <v>D2</v>
      </c>
      <c r="B102" s="2">
        <v>98</v>
      </c>
      <c r="C102" s="2" t="str">
        <f>IF(ISERROR(MATCH(B102,'Seznam závodníků'!$A:$A,0)),"",INDEX('Seznam závodníků'!$B:$B,MATCH(B102,'Seznam závodníků'!$A:$A,0)))</f>
        <v>Hejnová Barbora</v>
      </c>
      <c r="D102" s="2">
        <v>295</v>
      </c>
      <c r="E102" s="2">
        <f ca="1">RANK(D102,INDIRECT("D"&amp;H102&amp;":D"&amp;G102),0)</f>
        <v>6</v>
      </c>
      <c r="F102">
        <f>COUNTIF(A:A,A102)</f>
        <v>12</v>
      </c>
      <c r="G102">
        <f t="shared" si="2"/>
        <v>108</v>
      </c>
      <c r="H102">
        <f t="shared" si="3"/>
        <v>97</v>
      </c>
    </row>
    <row r="103" spans="1:8" ht="15">
      <c r="A103" s="2" t="str">
        <f>IF(ISERROR(MATCH(B103,'Seznam závodníků'!$A:$A,0)),"",INDEX('Seznam závodníků'!$E:$E,MATCH(B103,'Seznam závodníků'!$A:$A,0)))</f>
        <v>D2</v>
      </c>
      <c r="B103" s="2">
        <v>102</v>
      </c>
      <c r="C103" s="2" t="str">
        <f>IF(ISERROR(MATCH(B103,'Seznam závodníků'!$A:$A,0)),"",INDEX('Seznam závodníků'!$B:$B,MATCH(B103,'Seznam závodníků'!$A:$A,0)))</f>
        <v>Kalčíková Veronika</v>
      </c>
      <c r="D103" s="2">
        <v>295</v>
      </c>
      <c r="E103" s="2">
        <f ca="1">RANK(D103,INDIRECT("D"&amp;H103&amp;":D"&amp;G103),0)</f>
        <v>6</v>
      </c>
      <c r="F103">
        <f>COUNTIF(A:A,A103)</f>
        <v>12</v>
      </c>
      <c r="G103">
        <f t="shared" si="2"/>
        <v>108</v>
      </c>
      <c r="H103">
        <f t="shared" si="3"/>
        <v>97</v>
      </c>
    </row>
    <row r="104" spans="1:8" ht="15">
      <c r="A104" s="2" t="str">
        <f>IF(ISERROR(MATCH(B104,'Seznam závodníků'!$A:$A,0)),"",INDEX('Seznam závodníků'!$E:$E,MATCH(B104,'Seznam závodníků'!$A:$A,0)))</f>
        <v>D2</v>
      </c>
      <c r="B104" s="2">
        <v>106</v>
      </c>
      <c r="C104" s="2" t="str">
        <f>IF(ISERROR(MATCH(B104,'Seznam závodníků'!$A:$A,0)),"",INDEX('Seznam závodníků'!$B:$B,MATCH(B104,'Seznam závodníků'!$A:$A,0)))</f>
        <v>Šůsová Kateřina</v>
      </c>
      <c r="D104" s="2">
        <v>280</v>
      </c>
      <c r="E104" s="2">
        <f ca="1">RANK(D104,INDIRECT("D"&amp;H104&amp;":D"&amp;G104),0)</f>
        <v>8</v>
      </c>
      <c r="F104">
        <f>COUNTIF(A:A,A104)</f>
        <v>12</v>
      </c>
      <c r="G104">
        <f t="shared" si="2"/>
        <v>108</v>
      </c>
      <c r="H104">
        <f t="shared" si="3"/>
        <v>97</v>
      </c>
    </row>
    <row r="105" spans="1:8" ht="15">
      <c r="A105" s="2" t="str">
        <f>IF(ISERROR(MATCH(B105,'Seznam závodníků'!$A:$A,0)),"",INDEX('Seznam závodníků'!$E:$E,MATCH(B105,'Seznam závodníků'!$A:$A,0)))</f>
        <v>D2</v>
      </c>
      <c r="B105" s="2">
        <v>100</v>
      </c>
      <c r="C105" s="2" t="str">
        <f>IF(ISERROR(MATCH(B105,'Seznam závodníků'!$A:$A,0)),"",INDEX('Seznam závodníků'!$B:$B,MATCH(B105,'Seznam závodníků'!$A:$A,0)))</f>
        <v>Fišerová Tereza</v>
      </c>
      <c r="D105" s="2">
        <v>267</v>
      </c>
      <c r="E105" s="2">
        <f ca="1">RANK(D105,INDIRECT("D"&amp;H105&amp;":D"&amp;G105),0)</f>
        <v>9</v>
      </c>
      <c r="F105">
        <f>COUNTIF(A:A,A105)</f>
        <v>12</v>
      </c>
      <c r="G105">
        <f t="shared" si="2"/>
        <v>108</v>
      </c>
      <c r="H105">
        <f t="shared" si="3"/>
        <v>97</v>
      </c>
    </row>
    <row r="106" spans="1:8" ht="15">
      <c r="A106" s="2" t="str">
        <f>IF(ISERROR(MATCH(B106,'Seznam závodníků'!$A:$A,0)),"",INDEX('Seznam závodníků'!$E:$E,MATCH(B106,'Seznam závodníků'!$A:$A,0)))</f>
        <v>D2</v>
      </c>
      <c r="B106" s="2">
        <v>101</v>
      </c>
      <c r="C106" s="2" t="str">
        <f>IF(ISERROR(MATCH(B106,'Seznam závodníků'!$A:$A,0)),"",INDEX('Seznam závodníků'!$B:$B,MATCH(B106,'Seznam závodníků'!$A:$A,0)))</f>
        <v>Švábová Adéla</v>
      </c>
      <c r="D106" s="2">
        <v>265</v>
      </c>
      <c r="E106" s="2">
        <f ca="1">RANK(D106,INDIRECT("D"&amp;H106&amp;":D"&amp;G106),0)</f>
        <v>10</v>
      </c>
      <c r="F106">
        <f>COUNTIF(A:A,A106)</f>
        <v>12</v>
      </c>
      <c r="G106">
        <f t="shared" si="2"/>
        <v>108</v>
      </c>
      <c r="H106">
        <f t="shared" si="3"/>
        <v>97</v>
      </c>
    </row>
    <row r="107" spans="1:8" ht="15">
      <c r="A107" s="2" t="str">
        <f>IF(ISERROR(MATCH(B107,'Seznam závodníků'!$A:$A,0)),"",INDEX('Seznam závodníků'!$E:$E,MATCH(B107,'Seznam závodníků'!$A:$A,0)))</f>
        <v>D2</v>
      </c>
      <c r="B107" s="2">
        <v>103</v>
      </c>
      <c r="C107" s="2" t="str">
        <f>IF(ISERROR(MATCH(B107,'Seznam závodníků'!$A:$A,0)),"",INDEX('Seznam závodníků'!$B:$B,MATCH(B107,'Seznam závodníků'!$A:$A,0)))</f>
        <v>Suchánková Eva</v>
      </c>
      <c r="D107" s="2">
        <v>258</v>
      </c>
      <c r="E107" s="2">
        <f ca="1">RANK(D107,INDIRECT("D"&amp;H107&amp;":D"&amp;G107),0)</f>
        <v>11</v>
      </c>
      <c r="F107">
        <f>COUNTIF(A:A,A107)</f>
        <v>12</v>
      </c>
      <c r="G107">
        <f t="shared" si="2"/>
        <v>108</v>
      </c>
      <c r="H107">
        <f t="shared" si="3"/>
        <v>97</v>
      </c>
    </row>
    <row r="108" spans="1:8" ht="15">
      <c r="A108" s="2" t="str">
        <f>IF(ISERROR(MATCH(B108,'Seznam závodníků'!$A:$A,0)),"",INDEX('Seznam závodníků'!$E:$E,MATCH(B108,'Seznam závodníků'!$A:$A,0)))</f>
        <v>D2</v>
      </c>
      <c r="B108" s="2">
        <v>105</v>
      </c>
      <c r="C108" s="2" t="str">
        <f>IF(ISERROR(MATCH(B108,'Seznam závodníků'!$A:$A,0)),"",INDEX('Seznam závodníků'!$B:$B,MATCH(B108,'Seznam závodníků'!$A:$A,0)))</f>
        <v>Romová Ella</v>
      </c>
      <c r="D108" s="2">
        <v>230</v>
      </c>
      <c r="E108" s="2">
        <f ca="1">RANK(D108,INDIRECT("D"&amp;H108&amp;":D"&amp;G108),0)</f>
        <v>12</v>
      </c>
      <c r="F108">
        <f>COUNTIF(A:A,A108)</f>
        <v>12</v>
      </c>
      <c r="G108">
        <f t="shared" si="2"/>
        <v>108</v>
      </c>
      <c r="H108">
        <f t="shared" si="3"/>
        <v>97</v>
      </c>
    </row>
    <row r="109" spans="1:8" ht="15">
      <c r="A109">
        <f>IF(ISERROR(MATCH(B109,'Seznam závodníků'!$A:$A,0)),"",INDEX('Seznam závodníků'!$E:$E,MATCH(B109,'Seznam závodníků'!$A:$A,0)))</f>
      </c>
      <c r="B109">
        <v>97</v>
      </c>
      <c r="C109">
        <f>IF(ISERROR(MATCH(B109,'Seznam závodníků'!$A:$A,0)),"",INDEX('Seznam závodníků'!$B:$B,MATCH(B109,'Seznam závodníků'!$A:$A,0)))</f>
      </c>
      <c r="E109" t="e">
        <f ca="1">RANK(D109,INDIRECT("D"&amp;H109&amp;":D"&amp;G109),0)</f>
        <v>#REF!</v>
      </c>
      <c r="F109">
        <f>COUNTIF(A:A,A109)</f>
        <v>65422</v>
      </c>
      <c r="G109">
        <f t="shared" si="2"/>
        <v>110</v>
      </c>
      <c r="H109">
        <f t="shared" si="3"/>
        <v>-65311</v>
      </c>
    </row>
    <row r="110" spans="1:8" ht="15">
      <c r="A110">
        <f>IF(ISERROR(MATCH(B110,'Seznam závodníků'!$A:$A,0)),"",INDEX('Seznam závodníků'!$E:$E,MATCH(B110,'Seznam závodníků'!$A:$A,0)))</f>
      </c>
      <c r="B110">
        <v>107</v>
      </c>
      <c r="C110">
        <f>IF(ISERROR(MATCH(B110,'Seznam závodníků'!$A:$A,0)),"",INDEX('Seznam závodníků'!$B:$B,MATCH(B110,'Seznam závodníků'!$A:$A,0)))</f>
      </c>
      <c r="E110" t="e">
        <f ca="1">RANK(D110,INDIRECT("D"&amp;H110&amp;":D"&amp;G110),0)</f>
        <v>#REF!</v>
      </c>
      <c r="F110">
        <f>COUNTIF(A:A,A110)</f>
        <v>65422</v>
      </c>
      <c r="G110">
        <f t="shared" si="2"/>
        <v>110</v>
      </c>
      <c r="H110">
        <f t="shared" si="3"/>
        <v>-65311</v>
      </c>
    </row>
    <row r="111" spans="1:8" ht="15">
      <c r="A111" s="2" t="str">
        <f>IF(ISERROR(MATCH(B111,'Seznam závodníků'!$A:$A,0)),"",INDEX('Seznam závodníků'!$E:$E,MATCH(B111,'Seznam závodníků'!$A:$A,0)))</f>
        <v>CH1</v>
      </c>
      <c r="B111" s="2">
        <v>117</v>
      </c>
      <c r="C111" s="2" t="str">
        <f>IF(ISERROR(MATCH(B111,'Seznam závodníků'!$A:$A,0)),"",INDEX('Seznam závodníků'!$B:$B,MATCH(B111,'Seznam závodníků'!$A:$A,0)))</f>
        <v>Pergler Michal</v>
      </c>
      <c r="D111" s="2">
        <v>278</v>
      </c>
      <c r="E111" s="2">
        <f ca="1">RANK(D111,INDIRECT("D"&amp;H111&amp;":D"&amp;G111),0)</f>
        <v>1</v>
      </c>
      <c r="F111">
        <f>COUNTIF(A:A,A111)</f>
        <v>10</v>
      </c>
      <c r="G111">
        <f t="shared" si="2"/>
        <v>120</v>
      </c>
      <c r="H111">
        <f t="shared" si="3"/>
        <v>111</v>
      </c>
    </row>
    <row r="112" spans="1:8" ht="15">
      <c r="A112" s="2" t="str">
        <f>IF(ISERROR(MATCH(B112,'Seznam závodníků'!$A:$A,0)),"",INDEX('Seznam závodníků'!$E:$E,MATCH(B112,'Seznam závodníků'!$A:$A,0)))</f>
        <v>CH1</v>
      </c>
      <c r="B112" s="2">
        <v>113</v>
      </c>
      <c r="C112" s="2" t="str">
        <f>IF(ISERROR(MATCH(B112,'Seznam závodníků'!$A:$A,0)),"",INDEX('Seznam závodníků'!$B:$B,MATCH(B112,'Seznam závodníků'!$A:$A,0)))</f>
        <v>Soukup Martin</v>
      </c>
      <c r="D112" s="2">
        <v>250</v>
      </c>
      <c r="E112" s="2">
        <f ca="1">RANK(D112,INDIRECT("D"&amp;H112&amp;":D"&amp;G112),0)</f>
        <v>2</v>
      </c>
      <c r="F112">
        <f>COUNTIF(A:A,A112)</f>
        <v>10</v>
      </c>
      <c r="G112">
        <f t="shared" si="2"/>
        <v>120</v>
      </c>
      <c r="H112">
        <f t="shared" si="3"/>
        <v>111</v>
      </c>
    </row>
    <row r="113" spans="1:8" ht="15">
      <c r="A113" s="2" t="str">
        <f>IF(ISERROR(MATCH(B113,'Seznam závodníků'!$A:$A,0)),"",INDEX('Seznam závodníků'!$E:$E,MATCH(B113,'Seznam závodníků'!$A:$A,0)))</f>
        <v>CH1</v>
      </c>
      <c r="B113" s="2">
        <v>121</v>
      </c>
      <c r="C113" s="2" t="str">
        <f>IF(ISERROR(MATCH(B113,'Seznam závodníků'!$A:$A,0)),"",INDEX('Seznam závodníků'!$B:$B,MATCH(B113,'Seznam závodníků'!$A:$A,0)))</f>
        <v>Wiesner Jan</v>
      </c>
      <c r="D113" s="2">
        <v>250</v>
      </c>
      <c r="E113" s="2">
        <f ca="1">RANK(D113,INDIRECT("D"&amp;H113&amp;":D"&amp;G113),0)</f>
        <v>2</v>
      </c>
      <c r="F113">
        <f>COUNTIF(A:A,A113)</f>
        <v>10</v>
      </c>
      <c r="G113">
        <f t="shared" si="2"/>
        <v>120</v>
      </c>
      <c r="H113">
        <f t="shared" si="3"/>
        <v>111</v>
      </c>
    </row>
    <row r="114" spans="1:8" ht="15">
      <c r="A114" s="2" t="str">
        <f>IF(ISERROR(MATCH(B114,'Seznam závodníků'!$A:$A,0)),"",INDEX('Seznam závodníků'!$E:$E,MATCH(B114,'Seznam závodníků'!$A:$A,0)))</f>
        <v>CH1</v>
      </c>
      <c r="B114" s="2">
        <v>112</v>
      </c>
      <c r="C114" s="2" t="str">
        <f>IF(ISERROR(MATCH(B114,'Seznam závodníků'!$A:$A,0)),"",INDEX('Seznam závodníků'!$B:$B,MATCH(B114,'Seznam závodníků'!$A:$A,0)))</f>
        <v>Votýpka Jan</v>
      </c>
      <c r="D114" s="2">
        <v>240</v>
      </c>
      <c r="E114" s="2">
        <f ca="1">RANK(D114,INDIRECT("D"&amp;H114&amp;":D"&amp;G114),0)</f>
        <v>4</v>
      </c>
      <c r="F114">
        <f>COUNTIF(A:A,A114)</f>
        <v>10</v>
      </c>
      <c r="G114">
        <f t="shared" si="2"/>
        <v>120</v>
      </c>
      <c r="H114">
        <f t="shared" si="3"/>
        <v>111</v>
      </c>
    </row>
    <row r="115" spans="1:8" ht="15">
      <c r="A115" s="2" t="str">
        <f>IF(ISERROR(MATCH(B115,'Seznam závodníků'!$A:$A,0)),"",INDEX('Seznam závodníků'!$E:$E,MATCH(B115,'Seznam závodníků'!$A:$A,0)))</f>
        <v>CH1</v>
      </c>
      <c r="B115" s="2">
        <v>119</v>
      </c>
      <c r="C115" s="2" t="str">
        <f>IF(ISERROR(MATCH(B115,'Seznam závodníků'!$A:$A,0)),"",INDEX('Seznam závodníků'!$B:$B,MATCH(B115,'Seznam závodníků'!$A:$A,0)))</f>
        <v>Pilný Roman</v>
      </c>
      <c r="D115" s="2">
        <v>220</v>
      </c>
      <c r="E115" s="2">
        <f ca="1">RANK(D115,INDIRECT("D"&amp;H115&amp;":D"&amp;G115),0)</f>
        <v>5</v>
      </c>
      <c r="F115">
        <f>COUNTIF(A:A,A115)</f>
        <v>10</v>
      </c>
      <c r="G115">
        <f t="shared" si="2"/>
        <v>120</v>
      </c>
      <c r="H115">
        <f t="shared" si="3"/>
        <v>111</v>
      </c>
    </row>
    <row r="116" spans="1:8" ht="15">
      <c r="A116" s="2" t="str">
        <f>IF(ISERROR(MATCH(B116,'Seznam závodníků'!$A:$A,0)),"",INDEX('Seznam závodníků'!$E:$E,MATCH(B116,'Seznam závodníků'!$A:$A,0)))</f>
        <v>CH1</v>
      </c>
      <c r="B116" s="2">
        <v>111</v>
      </c>
      <c r="C116" s="2" t="str">
        <f>IF(ISERROR(MATCH(B116,'Seznam závodníků'!$A:$A,0)),"",INDEX('Seznam závodníků'!$B:$B,MATCH(B116,'Seznam závodníků'!$A:$A,0)))</f>
        <v>Němčák David</v>
      </c>
      <c r="D116" s="2">
        <v>215</v>
      </c>
      <c r="E116" s="2">
        <f ca="1">RANK(D116,INDIRECT("D"&amp;H116&amp;":D"&amp;G116),0)</f>
        <v>6</v>
      </c>
      <c r="F116">
        <f>COUNTIF(A:A,A116)</f>
        <v>10</v>
      </c>
      <c r="G116">
        <f t="shared" si="2"/>
        <v>120</v>
      </c>
      <c r="H116">
        <f t="shared" si="3"/>
        <v>111</v>
      </c>
    </row>
    <row r="117" spans="1:8" ht="15">
      <c r="A117" s="2" t="str">
        <f>IF(ISERROR(MATCH(B117,'Seznam závodníků'!$A:$A,0)),"",INDEX('Seznam závodníků'!$E:$E,MATCH(B117,'Seznam závodníků'!$A:$A,0)))</f>
        <v>CH1</v>
      </c>
      <c r="B117" s="2">
        <v>114</v>
      </c>
      <c r="C117" s="2" t="str">
        <f>IF(ISERROR(MATCH(B117,'Seznam závodníků'!$A:$A,0)),"",INDEX('Seznam závodníků'!$B:$B,MATCH(B117,'Seznam závodníků'!$A:$A,0)))</f>
        <v>Tafat Adam</v>
      </c>
      <c r="D117" s="2">
        <v>210</v>
      </c>
      <c r="E117" s="2">
        <f ca="1">RANK(D117,INDIRECT("D"&amp;H117&amp;":D"&amp;G117),0)</f>
        <v>7</v>
      </c>
      <c r="F117">
        <f>COUNTIF(A:A,A117)</f>
        <v>10</v>
      </c>
      <c r="G117">
        <f t="shared" si="2"/>
        <v>120</v>
      </c>
      <c r="H117">
        <f t="shared" si="3"/>
        <v>111</v>
      </c>
    </row>
    <row r="118" spans="1:8" ht="15">
      <c r="A118" s="2" t="str">
        <f>IF(ISERROR(MATCH(B118,'Seznam závodníků'!$A:$A,0)),"",INDEX('Seznam závodníků'!$E:$E,MATCH(B118,'Seznam závodníků'!$A:$A,0)))</f>
        <v>CH1</v>
      </c>
      <c r="B118" s="2">
        <v>108</v>
      </c>
      <c r="C118" s="2" t="str">
        <f>IF(ISERROR(MATCH(B118,'Seznam závodníků'!$A:$A,0)),"",INDEX('Seznam závodníků'!$B:$B,MATCH(B118,'Seznam závodníků'!$A:$A,0)))</f>
        <v>Vojtíšek Jáchym</v>
      </c>
      <c r="D118" s="2">
        <v>200</v>
      </c>
      <c r="E118" s="2">
        <f ca="1">RANK(D118,INDIRECT("D"&amp;H118&amp;":D"&amp;G118),0)</f>
        <v>8</v>
      </c>
      <c r="F118">
        <f>COUNTIF(A:A,A118)</f>
        <v>10</v>
      </c>
      <c r="G118">
        <f t="shared" si="2"/>
        <v>120</v>
      </c>
      <c r="H118">
        <f t="shared" si="3"/>
        <v>111</v>
      </c>
    </row>
    <row r="119" spans="1:8" ht="15">
      <c r="A119" s="2" t="str">
        <f>IF(ISERROR(MATCH(B119,'Seznam závodníků'!$A:$A,0)),"",INDEX('Seznam závodníků'!$E:$E,MATCH(B119,'Seznam závodníků'!$A:$A,0)))</f>
        <v>CH1</v>
      </c>
      <c r="B119" s="2">
        <v>122</v>
      </c>
      <c r="C119" s="2" t="str">
        <f>IF(ISERROR(MATCH(B119,'Seznam závodníků'!$A:$A,0)),"",INDEX('Seznam závodníků'!$B:$B,MATCH(B119,'Seznam závodníků'!$A:$A,0)))</f>
        <v>Tůma Matěj</v>
      </c>
      <c r="D119" s="2">
        <v>170</v>
      </c>
      <c r="E119" s="2">
        <f ca="1">RANK(D119,INDIRECT("D"&amp;H119&amp;":D"&amp;G119),0)</f>
        <v>9</v>
      </c>
      <c r="F119">
        <f>COUNTIF(A:A,A119)</f>
        <v>10</v>
      </c>
      <c r="G119">
        <f t="shared" si="2"/>
        <v>120</v>
      </c>
      <c r="H119">
        <f t="shared" si="3"/>
        <v>111</v>
      </c>
    </row>
    <row r="120" spans="1:8" ht="15">
      <c r="A120" s="2" t="str">
        <f>IF(ISERROR(MATCH(B120,'Seznam závodníků'!$A:$A,0)),"",INDEX('Seznam závodníků'!$E:$E,MATCH(B120,'Seznam závodníků'!$A:$A,0)))</f>
        <v>CH1</v>
      </c>
      <c r="B120" s="2">
        <v>116</v>
      </c>
      <c r="C120" s="2" t="str">
        <f>IF(ISERROR(MATCH(B120,'Seznam závodníků'!$A:$A,0)),"",INDEX('Seznam závodníků'!$B:$B,MATCH(B120,'Seznam závodníků'!$A:$A,0)))</f>
        <v>Strejc Michal</v>
      </c>
      <c r="D120" s="2">
        <v>168</v>
      </c>
      <c r="E120" s="2">
        <f ca="1">RANK(D120,INDIRECT("D"&amp;H120&amp;":D"&amp;G120),0)</f>
        <v>10</v>
      </c>
      <c r="F120">
        <f>COUNTIF(A:A,A120)</f>
        <v>10</v>
      </c>
      <c r="G120">
        <f t="shared" si="2"/>
        <v>120</v>
      </c>
      <c r="H120">
        <f t="shared" si="3"/>
        <v>111</v>
      </c>
    </row>
    <row r="121" spans="1:8" ht="15">
      <c r="A121">
        <f>IF(ISERROR(MATCH(B121,'Seznam závodníků'!$A:$A,0)),"",INDEX('Seznam závodníků'!$E:$E,MATCH(B121,'Seznam závodníků'!$A:$A,0)))</f>
      </c>
      <c r="B121">
        <v>109</v>
      </c>
      <c r="C121">
        <f>IF(ISERROR(MATCH(B121,'Seznam závodníků'!$A:$A,0)),"",INDEX('Seznam závodníků'!$B:$B,MATCH(B121,'Seznam závodníků'!$A:$A,0)))</f>
      </c>
      <c r="E121" t="e">
        <f ca="1">RANK(D121,INDIRECT("D"&amp;H121&amp;":D"&amp;G121),0)</f>
        <v>#REF!</v>
      </c>
      <c r="F121">
        <f>COUNTIF(A:A,A121)</f>
        <v>65422</v>
      </c>
      <c r="G121">
        <f t="shared" si="2"/>
        <v>125</v>
      </c>
      <c r="H121">
        <f t="shared" si="3"/>
        <v>-65296</v>
      </c>
    </row>
    <row r="122" spans="1:8" ht="15">
      <c r="A122">
        <f>IF(ISERROR(MATCH(B122,'Seznam závodníků'!$A:$A,0)),"",INDEX('Seznam závodníků'!$E:$E,MATCH(B122,'Seznam závodníků'!$A:$A,0)))</f>
      </c>
      <c r="B122">
        <v>110</v>
      </c>
      <c r="C122">
        <f>IF(ISERROR(MATCH(B122,'Seznam závodníků'!$A:$A,0)),"",INDEX('Seznam závodníků'!$B:$B,MATCH(B122,'Seznam závodníků'!$A:$A,0)))</f>
      </c>
      <c r="E122" t="e">
        <f ca="1">RANK(D122,INDIRECT("D"&amp;H122&amp;":D"&amp;G122),0)</f>
        <v>#REF!</v>
      </c>
      <c r="F122">
        <f>COUNTIF(A:A,A122)</f>
        <v>65422</v>
      </c>
      <c r="G122">
        <f t="shared" si="2"/>
        <v>125</v>
      </c>
      <c r="H122">
        <f t="shared" si="3"/>
        <v>-65296</v>
      </c>
    </row>
    <row r="123" spans="1:8" ht="15">
      <c r="A123">
        <f>IF(ISERROR(MATCH(B123,'Seznam závodníků'!$A:$A,0)),"",INDEX('Seznam závodníků'!$E:$E,MATCH(B123,'Seznam závodníků'!$A:$A,0)))</f>
      </c>
      <c r="B123">
        <v>115</v>
      </c>
      <c r="C123">
        <f>IF(ISERROR(MATCH(B123,'Seznam závodníků'!$A:$A,0)),"",INDEX('Seznam závodníků'!$B:$B,MATCH(B123,'Seznam závodníků'!$A:$A,0)))</f>
      </c>
      <c r="E123" t="e">
        <f ca="1">RANK(D123,INDIRECT("D"&amp;H123&amp;":D"&amp;G123),0)</f>
        <v>#REF!</v>
      </c>
      <c r="F123">
        <f>COUNTIF(A:A,A123)</f>
        <v>65422</v>
      </c>
      <c r="G123">
        <f t="shared" si="2"/>
        <v>125</v>
      </c>
      <c r="H123">
        <f t="shared" si="3"/>
        <v>-65296</v>
      </c>
    </row>
    <row r="124" spans="1:8" ht="15">
      <c r="A124">
        <f>IF(ISERROR(MATCH(B124,'Seznam závodníků'!$A:$A,0)),"",INDEX('Seznam závodníků'!$E:$E,MATCH(B124,'Seznam závodníků'!$A:$A,0)))</f>
      </c>
      <c r="B124">
        <v>118</v>
      </c>
      <c r="C124">
        <f>IF(ISERROR(MATCH(B124,'Seznam závodníků'!$A:$A,0)),"",INDEX('Seznam závodníků'!$B:$B,MATCH(B124,'Seznam závodníků'!$A:$A,0)))</f>
      </c>
      <c r="E124" t="e">
        <f ca="1">RANK(D124,INDIRECT("D"&amp;H124&amp;":D"&amp;G124),0)</f>
        <v>#REF!</v>
      </c>
      <c r="F124">
        <f>COUNTIF(A:A,A124)</f>
        <v>65422</v>
      </c>
      <c r="G124">
        <f t="shared" si="2"/>
        <v>125</v>
      </c>
      <c r="H124">
        <f t="shared" si="3"/>
        <v>-65296</v>
      </c>
    </row>
    <row r="125" spans="1:8" ht="15">
      <c r="A125">
        <f>IF(ISERROR(MATCH(B125,'Seznam závodníků'!$A:$A,0)),"",INDEX('Seznam závodníků'!$E:$E,MATCH(B125,'Seznam závodníků'!$A:$A,0)))</f>
      </c>
      <c r="B125">
        <v>120</v>
      </c>
      <c r="C125">
        <f>IF(ISERROR(MATCH(B125,'Seznam závodníků'!$A:$A,0)),"",INDEX('Seznam závodníků'!$B:$B,MATCH(B125,'Seznam závodníků'!$A:$A,0)))</f>
      </c>
      <c r="E125" t="e">
        <f ca="1">RANK(D125,INDIRECT("D"&amp;H125&amp;":D"&amp;G125),0)</f>
        <v>#REF!</v>
      </c>
      <c r="F125">
        <f>COUNTIF(A:A,A125)</f>
        <v>65422</v>
      </c>
      <c r="G125">
        <f t="shared" si="2"/>
        <v>125</v>
      </c>
      <c r="H125">
        <f t="shared" si="3"/>
        <v>-65296</v>
      </c>
    </row>
    <row r="126" spans="1:8" ht="15">
      <c r="A126" s="2" t="str">
        <f>IF(ISERROR(MATCH(B126,'Seznam závodníků'!$A:$A,0)),"",INDEX('Seznam závodníků'!$E:$E,MATCH(B126,'Seznam závodníků'!$A:$A,0)))</f>
        <v>D1</v>
      </c>
      <c r="B126" s="2">
        <v>126</v>
      </c>
      <c r="C126" s="2" t="str">
        <f>IF(ISERROR(MATCH(B126,'Seznam závodníků'!$A:$A,0)),"",INDEX('Seznam závodníků'!$B:$B,MATCH(B126,'Seznam závodníků'!$A:$A,0)))</f>
        <v>Bémová Adéla</v>
      </c>
      <c r="D126" s="2">
        <v>280</v>
      </c>
      <c r="E126" s="2">
        <f ca="1">RANK(D126,INDIRECT("D"&amp;H126&amp;":D"&amp;G126),0)</f>
        <v>1</v>
      </c>
      <c r="F126">
        <f>COUNTIF(A:A,A126)</f>
        <v>11</v>
      </c>
      <c r="G126">
        <f t="shared" si="2"/>
        <v>136</v>
      </c>
      <c r="H126">
        <f t="shared" si="3"/>
        <v>126</v>
      </c>
    </row>
    <row r="127" spans="1:8" ht="15">
      <c r="A127" s="2" t="str">
        <f>IF(ISERROR(MATCH(B127,'Seznam závodníků'!$A:$A,0)),"",INDEX('Seznam závodníků'!$E:$E,MATCH(B127,'Seznam závodníků'!$A:$A,0)))</f>
        <v>D1</v>
      </c>
      <c r="B127" s="2">
        <v>123</v>
      </c>
      <c r="C127" s="2" t="str">
        <f>IF(ISERROR(MATCH(B127,'Seznam závodníků'!$A:$A,0)),"",INDEX('Seznam závodníků'!$B:$B,MATCH(B127,'Seznam závodníků'!$A:$A,0)))</f>
        <v>Salcmanová Kateřina</v>
      </c>
      <c r="D127" s="2">
        <v>263</v>
      </c>
      <c r="E127" s="2">
        <f ca="1">RANK(D127,INDIRECT("D"&amp;H127&amp;":D"&amp;G127),0)</f>
        <v>2</v>
      </c>
      <c r="F127">
        <f>COUNTIF(A:A,A127)</f>
        <v>11</v>
      </c>
      <c r="G127">
        <f t="shared" si="2"/>
        <v>136</v>
      </c>
      <c r="H127">
        <f t="shared" si="3"/>
        <v>126</v>
      </c>
    </row>
    <row r="128" spans="1:8" ht="15">
      <c r="A128" s="2" t="str">
        <f>IF(ISERROR(MATCH(B128,'Seznam závodníků'!$A:$A,0)),"",INDEX('Seznam závodníků'!$E:$E,MATCH(B128,'Seznam závodníků'!$A:$A,0)))</f>
        <v>D1</v>
      </c>
      <c r="B128" s="2">
        <v>133</v>
      </c>
      <c r="C128" s="2" t="str">
        <f>IF(ISERROR(MATCH(B128,'Seznam závodníků'!$A:$A,0)),"",INDEX('Seznam závodníků'!$B:$B,MATCH(B128,'Seznam závodníků'!$A:$A,0)))</f>
        <v>Krajčíková Daniela</v>
      </c>
      <c r="D128" s="2">
        <v>252</v>
      </c>
      <c r="E128" s="2">
        <f ca="1">RANK(D128,INDIRECT("D"&amp;H128&amp;":D"&amp;G128),0)</f>
        <v>3</v>
      </c>
      <c r="F128">
        <f>COUNTIF(A:A,A128)</f>
        <v>11</v>
      </c>
      <c r="G128">
        <f t="shared" si="2"/>
        <v>136</v>
      </c>
      <c r="H128">
        <f t="shared" si="3"/>
        <v>126</v>
      </c>
    </row>
    <row r="129" spans="1:8" ht="15">
      <c r="A129" s="2" t="str">
        <f>IF(ISERROR(MATCH(B129,'Seznam závodníků'!$A:$A,0)),"",INDEX('Seznam závodníků'!$E:$E,MATCH(B129,'Seznam závodníků'!$A:$A,0)))</f>
        <v>D1</v>
      </c>
      <c r="B129" s="2">
        <v>125</v>
      </c>
      <c r="C129" s="2" t="str">
        <f>IF(ISERROR(MATCH(B129,'Seznam závodníků'!$A:$A,0)),"",INDEX('Seznam závodníků'!$B:$B,MATCH(B129,'Seznam závodníků'!$A:$A,0)))</f>
        <v>Prokopová Kristýna</v>
      </c>
      <c r="D129" s="2">
        <v>240</v>
      </c>
      <c r="E129" s="2">
        <f ca="1">RANK(D129,INDIRECT("D"&amp;H129&amp;":D"&amp;G129),0)</f>
        <v>4</v>
      </c>
      <c r="F129">
        <f>COUNTIF(A:A,A129)</f>
        <v>11</v>
      </c>
      <c r="G129">
        <f t="shared" si="2"/>
        <v>136</v>
      </c>
      <c r="H129">
        <f t="shared" si="3"/>
        <v>126</v>
      </c>
    </row>
    <row r="130" spans="1:8" ht="15">
      <c r="A130" s="2" t="str">
        <f>IF(ISERROR(MATCH(B130,'Seznam závodníků'!$A:$A,0)),"",INDEX('Seznam závodníků'!$E:$E,MATCH(B130,'Seznam závodníků'!$A:$A,0)))</f>
        <v>D1</v>
      </c>
      <c r="B130" s="2">
        <v>129</v>
      </c>
      <c r="C130" s="2" t="str">
        <f>IF(ISERROR(MATCH(B130,'Seznam závodníků'!$A:$A,0)),"",INDEX('Seznam závodníků'!$B:$B,MATCH(B130,'Seznam závodníků'!$A:$A,0)))</f>
        <v>Hrdličková Matylda</v>
      </c>
      <c r="D130" s="2">
        <v>233</v>
      </c>
      <c r="E130" s="2">
        <f ca="1">RANK(D130,INDIRECT("D"&amp;H130&amp;":D"&amp;G130),0)</f>
        <v>5</v>
      </c>
      <c r="F130">
        <f>COUNTIF(A:A,A130)</f>
        <v>11</v>
      </c>
      <c r="G130">
        <f t="shared" si="2"/>
        <v>136</v>
      </c>
      <c r="H130">
        <f t="shared" si="3"/>
        <v>126</v>
      </c>
    </row>
    <row r="131" spans="1:8" ht="15">
      <c r="A131" s="2" t="str">
        <f>IF(ISERROR(MATCH(B131,'Seznam závodníků'!$A:$A,0)),"",INDEX('Seznam závodníků'!$E:$E,MATCH(B131,'Seznam závodníků'!$A:$A,0)))</f>
        <v>D1</v>
      </c>
      <c r="B131" s="2">
        <v>127</v>
      </c>
      <c r="C131" s="2" t="str">
        <f>IF(ISERROR(MATCH(B131,'Seznam závodníků'!$A:$A,0)),"",INDEX('Seznam závodníků'!$B:$B,MATCH(B131,'Seznam závodníků'!$A:$A,0)))</f>
        <v>Karhanová Michaela</v>
      </c>
      <c r="D131" s="2">
        <v>209</v>
      </c>
      <c r="E131" s="2">
        <f ca="1">RANK(D131,INDIRECT("D"&amp;H131&amp;":D"&amp;G131),0)</f>
        <v>6</v>
      </c>
      <c r="F131">
        <f>COUNTIF(A:A,A131)</f>
        <v>11</v>
      </c>
      <c r="G131">
        <f t="shared" si="2"/>
        <v>136</v>
      </c>
      <c r="H131">
        <f t="shared" si="3"/>
        <v>126</v>
      </c>
    </row>
    <row r="132" spans="1:8" ht="15">
      <c r="A132" s="2" t="str">
        <f>IF(ISERROR(MATCH(B132,'Seznam závodníků'!$A:$A,0)),"",INDEX('Seznam závodníků'!$E:$E,MATCH(B132,'Seznam závodníků'!$A:$A,0)))</f>
        <v>D1</v>
      </c>
      <c r="B132" s="2">
        <v>130</v>
      </c>
      <c r="C132" s="2" t="str">
        <f>IF(ISERROR(MATCH(B132,'Seznam závodníků'!$A:$A,0)),"",INDEX('Seznam závodníků'!$B:$B,MATCH(B132,'Seznam závodníků'!$A:$A,0)))</f>
        <v>Blábolová Markéta</v>
      </c>
      <c r="D132" s="2">
        <v>205</v>
      </c>
      <c r="E132" s="2">
        <f ca="1">RANK(D132,INDIRECT("D"&amp;H132&amp;":D"&amp;G132),0)</f>
        <v>7</v>
      </c>
      <c r="F132">
        <f>COUNTIF(A:A,A132)</f>
        <v>11</v>
      </c>
      <c r="G132">
        <f>IF(A132&lt;&gt;A133,ROW(),G133)</f>
        <v>136</v>
      </c>
      <c r="H132">
        <f>IF(G132&lt;&gt;"",G132-F132+1,"")</f>
        <v>126</v>
      </c>
    </row>
    <row r="133" spans="1:8" ht="15">
      <c r="A133" s="2" t="str">
        <f>IF(ISERROR(MATCH(B133,'Seznam závodníků'!$A:$A,0)),"",INDEX('Seznam závodníků'!$E:$E,MATCH(B133,'Seznam závodníků'!$A:$A,0)))</f>
        <v>D1</v>
      </c>
      <c r="B133" s="2">
        <v>128</v>
      </c>
      <c r="C133" s="2" t="str">
        <f>IF(ISERROR(MATCH(B133,'Seznam závodníků'!$A:$A,0)),"",INDEX('Seznam závodníků'!$B:$B,MATCH(B133,'Seznam závodníků'!$A:$A,0)))</f>
        <v>Mužíková Kristýna</v>
      </c>
      <c r="D133" s="2">
        <v>200</v>
      </c>
      <c r="E133" s="2">
        <f ca="1">RANK(D133,INDIRECT("D"&amp;H133&amp;":D"&amp;G133),0)</f>
        <v>8</v>
      </c>
      <c r="F133">
        <f>COUNTIF(A:A,A133)</f>
        <v>11</v>
      </c>
      <c r="G133">
        <f>IF(A133&lt;&gt;A134,ROW(),G134)</f>
        <v>136</v>
      </c>
      <c r="H133">
        <f>IF(G133&lt;&gt;"",G133-F133+1,"")</f>
        <v>126</v>
      </c>
    </row>
    <row r="134" spans="1:8" ht="15">
      <c r="A134" s="2" t="str">
        <f>IF(ISERROR(MATCH(B134,'Seznam závodníků'!$A:$A,0)),"",INDEX('Seznam závodníků'!$E:$E,MATCH(B134,'Seznam závodníků'!$A:$A,0)))</f>
        <v>D1</v>
      </c>
      <c r="B134" s="2">
        <v>132</v>
      </c>
      <c r="C134" s="2" t="str">
        <f>IF(ISERROR(MATCH(B134,'Seznam závodníků'!$A:$A,0)),"",INDEX('Seznam závodníků'!$B:$B,MATCH(B134,'Seznam závodníků'!$A:$A,0)))</f>
        <v>Benešová Anna</v>
      </c>
      <c r="D134" s="2">
        <v>196</v>
      </c>
      <c r="E134" s="2">
        <f ca="1">RANK(D134,INDIRECT("D"&amp;H134&amp;":D"&amp;G134),0)</f>
        <v>9</v>
      </c>
      <c r="F134">
        <f>COUNTIF(A:A,A134)</f>
        <v>11</v>
      </c>
      <c r="G134">
        <f>IF(A134&lt;&gt;A135,ROW(),G135)</f>
        <v>136</v>
      </c>
      <c r="H134">
        <f>IF(G134&lt;&gt;"",G134-F134+1,"")</f>
        <v>126</v>
      </c>
    </row>
    <row r="135" spans="1:8" ht="15">
      <c r="A135" s="2" t="str">
        <f>IF(ISERROR(MATCH(B135,'Seznam závodníků'!$A:$A,0)),"",INDEX('Seznam závodníků'!$E:$E,MATCH(B135,'Seznam závodníků'!$A:$A,0)))</f>
        <v>D1</v>
      </c>
      <c r="B135" s="2">
        <v>124</v>
      </c>
      <c r="C135" s="2" t="str">
        <f>IF(ISERROR(MATCH(B135,'Seznam závodníků'!$A:$A,0)),"",INDEX('Seznam závodníků'!$B:$B,MATCH(B135,'Seznam závodníků'!$A:$A,0)))</f>
        <v>Davídková Lucie</v>
      </c>
      <c r="D135" s="2">
        <v>184</v>
      </c>
      <c r="E135" s="2">
        <f ca="1">RANK(D135,INDIRECT("D"&amp;H135&amp;":D"&amp;G135),0)</f>
        <v>10</v>
      </c>
      <c r="F135">
        <f>COUNTIF(A:A,A135)</f>
        <v>11</v>
      </c>
      <c r="G135">
        <f>IF(A135&lt;&gt;A136,ROW(),G136)</f>
        <v>136</v>
      </c>
      <c r="H135">
        <f>IF(G135&lt;&gt;"",G135-F135+1,"")</f>
        <v>126</v>
      </c>
    </row>
    <row r="136" spans="1:8" ht="15">
      <c r="A136" s="2" t="str">
        <f>IF(ISERROR(MATCH(B136,'Seznam závodníků'!$A:$A,0)),"",INDEX('Seznam závodníků'!$E:$E,MATCH(B136,'Seznam závodníků'!$A:$A,0)))</f>
        <v>D1</v>
      </c>
      <c r="B136" s="2">
        <v>131</v>
      </c>
      <c r="C136" s="2" t="str">
        <f>IF(ISERROR(MATCH(B136,'Seznam závodníků'!$A:$A,0)),"",INDEX('Seznam závodníků'!$B:$B,MATCH(B136,'Seznam závodníků'!$A:$A,0)))</f>
        <v>Pavlová Amálie</v>
      </c>
      <c r="D136" s="2">
        <v>175</v>
      </c>
      <c r="E136" s="2">
        <f ca="1">RANK(D136,INDIRECT("D"&amp;H136&amp;":D"&amp;G136),0)</f>
        <v>11</v>
      </c>
      <c r="F136">
        <f>COUNTIF(A:A,A136)</f>
        <v>11</v>
      </c>
      <c r="G136">
        <f>IF(A136&lt;&gt;A137,ROW(),G137)</f>
        <v>136</v>
      </c>
      <c r="H136">
        <f>IF(G136&lt;&gt;"",G136-F136+1,"")</f>
        <v>126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PaveS</cp:lastModifiedBy>
  <cp:lastPrinted>2012-06-02T13:09:40Z</cp:lastPrinted>
  <dcterms:created xsi:type="dcterms:W3CDTF">2012-05-31T17:17:29Z</dcterms:created>
  <dcterms:modified xsi:type="dcterms:W3CDTF">2012-06-02T13:18:49Z</dcterms:modified>
  <cp:category/>
  <cp:version/>
  <cp:contentType/>
  <cp:contentStatus/>
</cp:coreProperties>
</file>